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158.3\home\ΧΡΙΣΤΙΝΑ ΤΕΧΝΙΚΗ ΥΠ\ΕΙΔΗ ΚΑΘΑΡΙΟΤΗΤΑΣ\"/>
    </mc:Choice>
  </mc:AlternateContent>
  <xr:revisionPtr revIDLastSave="0" documentId="13_ncr:1_{7989CB22-2BC6-4747-B162-93FBC0FD0AB1}" xr6:coauthVersionLast="47" xr6:coauthVersionMax="47" xr10:uidLastSave="{00000000-0000-0000-0000-000000000000}"/>
  <bookViews>
    <workbookView xWindow="-120" yWindow="-120" windowWidth="29040" windowHeight="15840" xr2:uid="{9A451BFB-B010-4F02-8E0E-53245EF04304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7" i="1" l="1"/>
  <c r="Q97" i="1"/>
  <c r="M97" i="1"/>
  <c r="I97" i="1"/>
  <c r="S335" i="1"/>
  <c r="S331" i="1"/>
  <c r="U328" i="1"/>
  <c r="U327" i="1"/>
  <c r="U326" i="1"/>
  <c r="Q328" i="1"/>
  <c r="R327" i="1"/>
  <c r="R325" i="1"/>
  <c r="Q326" i="1"/>
  <c r="Q325" i="1"/>
  <c r="M328" i="1"/>
  <c r="N327" i="1"/>
  <c r="N325" i="1"/>
  <c r="M326" i="1"/>
  <c r="M325" i="1"/>
  <c r="I328" i="1"/>
  <c r="J327" i="1"/>
  <c r="I326" i="1"/>
  <c r="I325" i="1"/>
  <c r="J325" i="1" s="1"/>
  <c r="Q318" i="1"/>
  <c r="Q320" i="1"/>
  <c r="R319" i="1"/>
  <c r="U319" i="1" s="1"/>
  <c r="R317" i="1"/>
  <c r="Q317" i="1"/>
  <c r="N319" i="1"/>
  <c r="M318" i="1"/>
  <c r="I318" i="1"/>
  <c r="I320" i="1" s="1"/>
  <c r="U47" i="1"/>
  <c r="U46" i="1"/>
  <c r="U45" i="1"/>
  <c r="U44" i="1"/>
  <c r="T46" i="1"/>
  <c r="R45" i="1"/>
  <c r="Q44" i="1"/>
  <c r="P46" i="1"/>
  <c r="M44" i="1"/>
  <c r="N45" i="1"/>
  <c r="M43" i="1"/>
  <c r="U43" i="1" s="1"/>
  <c r="L46" i="1"/>
  <c r="J45" i="1"/>
  <c r="I44" i="1"/>
  <c r="V43" i="1"/>
  <c r="R43" i="1"/>
  <c r="Q43" i="1"/>
  <c r="U96" i="1"/>
  <c r="P96" i="1"/>
  <c r="U95" i="1"/>
  <c r="U94" i="1"/>
  <c r="T96" i="1"/>
  <c r="R95" i="1"/>
  <c r="Q94" i="1"/>
  <c r="N95" i="1"/>
  <c r="M94" i="1"/>
  <c r="L96" i="1"/>
  <c r="J95" i="1"/>
  <c r="I94" i="1"/>
  <c r="U312" i="1"/>
  <c r="Q312" i="1"/>
  <c r="R310" i="1"/>
  <c r="U274" i="1"/>
  <c r="U275" i="1"/>
  <c r="Q277" i="1"/>
  <c r="R275" i="1"/>
  <c r="Q274" i="1"/>
  <c r="M275" i="1"/>
  <c r="I275" i="1"/>
  <c r="I274" i="1"/>
  <c r="I276" i="1" s="1"/>
  <c r="P268" i="1"/>
  <c r="N226" i="1"/>
  <c r="M225" i="1"/>
  <c r="M320" i="1"/>
  <c r="M317" i="1"/>
  <c r="N317" i="1" s="1"/>
  <c r="I317" i="1"/>
  <c r="T311" i="1"/>
  <c r="P311" i="1"/>
  <c r="Q308" i="1"/>
  <c r="R308" i="1" s="1"/>
  <c r="M308" i="1"/>
  <c r="N308" i="1" s="1"/>
  <c r="I308" i="1"/>
  <c r="Q307" i="1"/>
  <c r="R307" i="1" s="1"/>
  <c r="M307" i="1"/>
  <c r="N307" i="1" s="1"/>
  <c r="I307" i="1"/>
  <c r="Q306" i="1"/>
  <c r="M306" i="1"/>
  <c r="I306" i="1"/>
  <c r="L306" i="1" s="1"/>
  <c r="X306" i="1" s="1"/>
  <c r="Q305" i="1"/>
  <c r="R305" i="1" s="1"/>
  <c r="M305" i="1"/>
  <c r="N305" i="1" s="1"/>
  <c r="I305" i="1"/>
  <c r="J305" i="1" s="1"/>
  <c r="Q304" i="1"/>
  <c r="R304" i="1" s="1"/>
  <c r="M304" i="1"/>
  <c r="N304" i="1" s="1"/>
  <c r="I304" i="1"/>
  <c r="J304" i="1" s="1"/>
  <c r="Q303" i="1"/>
  <c r="R303" i="1" s="1"/>
  <c r="M303" i="1"/>
  <c r="N303" i="1" s="1"/>
  <c r="I303" i="1"/>
  <c r="J303" i="1" s="1"/>
  <c r="Q302" i="1"/>
  <c r="R302" i="1" s="1"/>
  <c r="M302" i="1"/>
  <c r="N302" i="1" s="1"/>
  <c r="I302" i="1"/>
  <c r="J302" i="1" s="1"/>
  <c r="Q301" i="1"/>
  <c r="R301" i="1" s="1"/>
  <c r="M301" i="1"/>
  <c r="N301" i="1" s="1"/>
  <c r="I301" i="1"/>
  <c r="J301" i="1" s="1"/>
  <c r="Q300" i="1"/>
  <c r="R300" i="1" s="1"/>
  <c r="M300" i="1"/>
  <c r="N300" i="1" s="1"/>
  <c r="I300" i="1"/>
  <c r="J300" i="1" s="1"/>
  <c r="Q299" i="1"/>
  <c r="R299" i="1" s="1"/>
  <c r="M299" i="1"/>
  <c r="N299" i="1" s="1"/>
  <c r="I299" i="1"/>
  <c r="J299" i="1" s="1"/>
  <c r="Q298" i="1"/>
  <c r="R298" i="1" s="1"/>
  <c r="M298" i="1"/>
  <c r="N298" i="1" s="1"/>
  <c r="I298" i="1"/>
  <c r="J298" i="1" s="1"/>
  <c r="Q297" i="1"/>
  <c r="R297" i="1" s="1"/>
  <c r="M297" i="1"/>
  <c r="N297" i="1" s="1"/>
  <c r="I297" i="1"/>
  <c r="J297" i="1" s="1"/>
  <c r="Q296" i="1"/>
  <c r="R296" i="1" s="1"/>
  <c r="M296" i="1"/>
  <c r="N296" i="1" s="1"/>
  <c r="I296" i="1"/>
  <c r="J296" i="1" s="1"/>
  <c r="Q295" i="1"/>
  <c r="U295" i="1" s="1"/>
  <c r="M295" i="1"/>
  <c r="I295" i="1"/>
  <c r="L295" i="1" s="1"/>
  <c r="X295" i="1" s="1"/>
  <c r="Q294" i="1"/>
  <c r="M294" i="1"/>
  <c r="I294" i="1"/>
  <c r="L294" i="1" s="1"/>
  <c r="Q293" i="1"/>
  <c r="R293" i="1" s="1"/>
  <c r="M293" i="1"/>
  <c r="I293" i="1"/>
  <c r="J293" i="1" s="1"/>
  <c r="Q292" i="1"/>
  <c r="R292" i="1" s="1"/>
  <c r="M292" i="1"/>
  <c r="I292" i="1"/>
  <c r="J292" i="1" s="1"/>
  <c r="Q291" i="1"/>
  <c r="R291" i="1" s="1"/>
  <c r="M291" i="1"/>
  <c r="I291" i="1"/>
  <c r="J291" i="1" s="1"/>
  <c r="Q283" i="1"/>
  <c r="R283" i="1" s="1"/>
  <c r="M283" i="1"/>
  <c r="I283" i="1"/>
  <c r="J283" i="1" s="1"/>
  <c r="Q282" i="1"/>
  <c r="R282" i="1" s="1"/>
  <c r="Q285" i="1" s="1"/>
  <c r="M282" i="1"/>
  <c r="I282" i="1"/>
  <c r="J282" i="1" s="1"/>
  <c r="M274" i="1"/>
  <c r="N274" i="1" s="1"/>
  <c r="T268" i="1"/>
  <c r="L268" i="1"/>
  <c r="V265" i="1"/>
  <c r="Q265" i="1"/>
  <c r="P265" i="1"/>
  <c r="X265" i="1" s="1"/>
  <c r="M265" i="1"/>
  <c r="I265" i="1"/>
  <c r="V264" i="1"/>
  <c r="Q264" i="1"/>
  <c r="M264" i="1"/>
  <c r="P264" i="1" s="1"/>
  <c r="X264" i="1" s="1"/>
  <c r="I264" i="1"/>
  <c r="X263" i="1"/>
  <c r="Q263" i="1"/>
  <c r="R263" i="1" s="1"/>
  <c r="M263" i="1"/>
  <c r="I263" i="1"/>
  <c r="J263" i="1" s="1"/>
  <c r="X262" i="1"/>
  <c r="R262" i="1"/>
  <c r="Q262" i="1"/>
  <c r="M262" i="1"/>
  <c r="N262" i="1" s="1"/>
  <c r="V262" i="1" s="1"/>
  <c r="J262" i="1"/>
  <c r="I262" i="1"/>
  <c r="X261" i="1"/>
  <c r="Q261" i="1"/>
  <c r="R261" i="1" s="1"/>
  <c r="M261" i="1"/>
  <c r="N261" i="1" s="1"/>
  <c r="I261" i="1"/>
  <c r="X260" i="1"/>
  <c r="Q260" i="1"/>
  <c r="R260" i="1" s="1"/>
  <c r="M260" i="1"/>
  <c r="I260" i="1"/>
  <c r="J260" i="1" s="1"/>
  <c r="X259" i="1"/>
  <c r="Q259" i="1"/>
  <c r="R259" i="1" s="1"/>
  <c r="M259" i="1"/>
  <c r="I259" i="1"/>
  <c r="J259" i="1" s="1"/>
  <c r="X258" i="1"/>
  <c r="R258" i="1"/>
  <c r="Q258" i="1"/>
  <c r="M258" i="1"/>
  <c r="N258" i="1" s="1"/>
  <c r="J258" i="1"/>
  <c r="I258" i="1"/>
  <c r="X257" i="1"/>
  <c r="Q257" i="1"/>
  <c r="R257" i="1" s="1"/>
  <c r="M257" i="1"/>
  <c r="N257" i="1" s="1"/>
  <c r="I257" i="1"/>
  <c r="X256" i="1"/>
  <c r="Q256" i="1"/>
  <c r="R256" i="1" s="1"/>
  <c r="N256" i="1"/>
  <c r="M256" i="1"/>
  <c r="I256" i="1"/>
  <c r="J256" i="1" s="1"/>
  <c r="X255" i="1"/>
  <c r="Q255" i="1"/>
  <c r="R255" i="1" s="1"/>
  <c r="M255" i="1"/>
  <c r="I255" i="1"/>
  <c r="J255" i="1" s="1"/>
  <c r="X254" i="1"/>
  <c r="Q254" i="1"/>
  <c r="R254" i="1" s="1"/>
  <c r="N254" i="1"/>
  <c r="M254" i="1"/>
  <c r="I254" i="1"/>
  <c r="U254" i="1" s="1"/>
  <c r="X253" i="1"/>
  <c r="Q253" i="1"/>
  <c r="R253" i="1" s="1"/>
  <c r="M253" i="1"/>
  <c r="N253" i="1" s="1"/>
  <c r="I253" i="1"/>
  <c r="X252" i="1"/>
  <c r="Q252" i="1"/>
  <c r="R252" i="1" s="1"/>
  <c r="M252" i="1"/>
  <c r="N252" i="1" s="1"/>
  <c r="I252" i="1"/>
  <c r="J252" i="1" s="1"/>
  <c r="X251" i="1"/>
  <c r="Q251" i="1"/>
  <c r="R251" i="1" s="1"/>
  <c r="M251" i="1"/>
  <c r="N251" i="1" s="1"/>
  <c r="I251" i="1"/>
  <c r="J251" i="1" s="1"/>
  <c r="X250" i="1"/>
  <c r="Q250" i="1"/>
  <c r="R250" i="1" s="1"/>
  <c r="N250" i="1"/>
  <c r="M250" i="1"/>
  <c r="I250" i="1"/>
  <c r="J250" i="1" s="1"/>
  <c r="X249" i="1"/>
  <c r="Q249" i="1"/>
  <c r="M249" i="1"/>
  <c r="N249" i="1" s="1"/>
  <c r="I249" i="1"/>
  <c r="J249" i="1" s="1"/>
  <c r="X248" i="1"/>
  <c r="R248" i="1"/>
  <c r="Q248" i="1"/>
  <c r="M248" i="1"/>
  <c r="U248" i="1" s="1"/>
  <c r="J248" i="1"/>
  <c r="I248" i="1"/>
  <c r="X247" i="1"/>
  <c r="Q247" i="1"/>
  <c r="R247" i="1" s="1"/>
  <c r="M247" i="1"/>
  <c r="N247" i="1" s="1"/>
  <c r="I247" i="1"/>
  <c r="X246" i="1"/>
  <c r="Q246" i="1"/>
  <c r="R246" i="1" s="1"/>
  <c r="M246" i="1"/>
  <c r="N246" i="1" s="1"/>
  <c r="I246" i="1"/>
  <c r="V245" i="1"/>
  <c r="Q245" i="1"/>
  <c r="P245" i="1"/>
  <c r="X245" i="1" s="1"/>
  <c r="M245" i="1"/>
  <c r="I245" i="1"/>
  <c r="X244" i="1"/>
  <c r="Q244" i="1"/>
  <c r="R244" i="1" s="1"/>
  <c r="M244" i="1"/>
  <c r="N244" i="1" s="1"/>
  <c r="J244" i="1"/>
  <c r="I244" i="1"/>
  <c r="X243" i="1"/>
  <c r="U243" i="1"/>
  <c r="R243" i="1"/>
  <c r="Q243" i="1"/>
  <c r="M243" i="1"/>
  <c r="N243" i="1" s="1"/>
  <c r="J243" i="1"/>
  <c r="V243" i="1" s="1"/>
  <c r="I243" i="1"/>
  <c r="X242" i="1"/>
  <c r="Q242" i="1"/>
  <c r="R242" i="1" s="1"/>
  <c r="M242" i="1"/>
  <c r="N242" i="1" s="1"/>
  <c r="I242" i="1"/>
  <c r="X241" i="1"/>
  <c r="Q241" i="1"/>
  <c r="R241" i="1" s="1"/>
  <c r="M241" i="1"/>
  <c r="N241" i="1" s="1"/>
  <c r="I241" i="1"/>
  <c r="J241" i="1" s="1"/>
  <c r="X240" i="1"/>
  <c r="R240" i="1"/>
  <c r="Q240" i="1"/>
  <c r="M240" i="1"/>
  <c r="N240" i="1" s="1"/>
  <c r="J240" i="1"/>
  <c r="I240" i="1"/>
  <c r="X239" i="1"/>
  <c r="Q239" i="1"/>
  <c r="R239" i="1" s="1"/>
  <c r="M239" i="1"/>
  <c r="N239" i="1" s="1"/>
  <c r="I239" i="1"/>
  <c r="V238" i="1"/>
  <c r="Q238" i="1"/>
  <c r="M238" i="1"/>
  <c r="P238" i="1" s="1"/>
  <c r="X238" i="1" s="1"/>
  <c r="I238" i="1"/>
  <c r="X237" i="1"/>
  <c r="Q237" i="1"/>
  <c r="R237" i="1" s="1"/>
  <c r="N237" i="1"/>
  <c r="M237" i="1"/>
  <c r="I237" i="1"/>
  <c r="X236" i="1"/>
  <c r="Q236" i="1"/>
  <c r="R236" i="1" s="1"/>
  <c r="M236" i="1"/>
  <c r="N236" i="1" s="1"/>
  <c r="I236" i="1"/>
  <c r="X235" i="1"/>
  <c r="Q235" i="1"/>
  <c r="R235" i="1" s="1"/>
  <c r="M235" i="1"/>
  <c r="J235" i="1"/>
  <c r="I235" i="1"/>
  <c r="X234" i="1"/>
  <c r="R234" i="1"/>
  <c r="Q234" i="1"/>
  <c r="M234" i="1"/>
  <c r="N234" i="1" s="1"/>
  <c r="I234" i="1"/>
  <c r="J234" i="1" s="1"/>
  <c r="X233" i="1"/>
  <c r="Q233" i="1"/>
  <c r="M233" i="1"/>
  <c r="N233" i="1" s="1"/>
  <c r="I233" i="1"/>
  <c r="T227" i="1"/>
  <c r="P227" i="1"/>
  <c r="L227" i="1"/>
  <c r="X224" i="1"/>
  <c r="R224" i="1"/>
  <c r="Q224" i="1"/>
  <c r="M224" i="1"/>
  <c r="N224" i="1" s="1"/>
  <c r="I224" i="1"/>
  <c r="J224" i="1" s="1"/>
  <c r="X223" i="1"/>
  <c r="Q223" i="1"/>
  <c r="R223" i="1" s="1"/>
  <c r="M223" i="1"/>
  <c r="N223" i="1" s="1"/>
  <c r="I223" i="1"/>
  <c r="X222" i="1"/>
  <c r="Q222" i="1"/>
  <c r="R222" i="1" s="1"/>
  <c r="M222" i="1"/>
  <c r="N222" i="1" s="1"/>
  <c r="J222" i="1"/>
  <c r="I222" i="1"/>
  <c r="X221" i="1"/>
  <c r="V221" i="1"/>
  <c r="Q221" i="1"/>
  <c r="M221" i="1"/>
  <c r="I221" i="1"/>
  <c r="U221" i="1" s="1"/>
  <c r="X220" i="1"/>
  <c r="Q220" i="1"/>
  <c r="R220" i="1" s="1"/>
  <c r="M220" i="1"/>
  <c r="N220" i="1" s="1"/>
  <c r="I220" i="1"/>
  <c r="X219" i="1"/>
  <c r="Q219" i="1"/>
  <c r="R219" i="1" s="1"/>
  <c r="M219" i="1"/>
  <c r="N219" i="1" s="1"/>
  <c r="I219" i="1"/>
  <c r="X218" i="1"/>
  <c r="R218" i="1"/>
  <c r="Q218" i="1"/>
  <c r="M218" i="1"/>
  <c r="N218" i="1" s="1"/>
  <c r="I218" i="1"/>
  <c r="U218" i="1" s="1"/>
  <c r="X217" i="1"/>
  <c r="Q217" i="1"/>
  <c r="R217" i="1" s="1"/>
  <c r="M217" i="1"/>
  <c r="N217" i="1" s="1"/>
  <c r="J217" i="1"/>
  <c r="I217" i="1"/>
  <c r="X216" i="1"/>
  <c r="Q216" i="1"/>
  <c r="R216" i="1" s="1"/>
  <c r="N216" i="1"/>
  <c r="M216" i="1"/>
  <c r="I216" i="1"/>
  <c r="X215" i="1"/>
  <c r="R215" i="1"/>
  <c r="Q215" i="1"/>
  <c r="N215" i="1"/>
  <c r="M215" i="1"/>
  <c r="J215" i="1"/>
  <c r="I215" i="1"/>
  <c r="X214" i="1"/>
  <c r="Q214" i="1"/>
  <c r="R214" i="1" s="1"/>
  <c r="M214" i="1"/>
  <c r="J214" i="1"/>
  <c r="I214" i="1"/>
  <c r="X213" i="1"/>
  <c r="R213" i="1"/>
  <c r="Q213" i="1"/>
  <c r="M213" i="1"/>
  <c r="N213" i="1" s="1"/>
  <c r="I213" i="1"/>
  <c r="U213" i="1" s="1"/>
  <c r="X212" i="1"/>
  <c r="Q212" i="1"/>
  <c r="R212" i="1" s="1"/>
  <c r="M212" i="1"/>
  <c r="N212" i="1" s="1"/>
  <c r="I212" i="1"/>
  <c r="X211" i="1"/>
  <c r="Q211" i="1"/>
  <c r="R211" i="1" s="1"/>
  <c r="N211" i="1"/>
  <c r="M211" i="1"/>
  <c r="I211" i="1"/>
  <c r="X210" i="1"/>
  <c r="R210" i="1"/>
  <c r="Q210" i="1"/>
  <c r="M210" i="1"/>
  <c r="I210" i="1"/>
  <c r="J210" i="1" s="1"/>
  <c r="X209" i="1"/>
  <c r="R209" i="1"/>
  <c r="Q209" i="1"/>
  <c r="M209" i="1"/>
  <c r="N209" i="1" s="1"/>
  <c r="I209" i="1"/>
  <c r="J209" i="1" s="1"/>
  <c r="X208" i="1"/>
  <c r="Q208" i="1"/>
  <c r="R208" i="1" s="1"/>
  <c r="M208" i="1"/>
  <c r="N208" i="1" s="1"/>
  <c r="I208" i="1"/>
  <c r="X207" i="1"/>
  <c r="Q207" i="1"/>
  <c r="R207" i="1" s="1"/>
  <c r="N207" i="1"/>
  <c r="M207" i="1"/>
  <c r="I207" i="1"/>
  <c r="X206" i="1"/>
  <c r="R206" i="1"/>
  <c r="Q206" i="1"/>
  <c r="M206" i="1"/>
  <c r="I206" i="1"/>
  <c r="J206" i="1" s="1"/>
  <c r="X205" i="1"/>
  <c r="Q205" i="1"/>
  <c r="R205" i="1" s="1"/>
  <c r="N205" i="1"/>
  <c r="M205" i="1"/>
  <c r="I205" i="1"/>
  <c r="J205" i="1" s="1"/>
  <c r="X204" i="1"/>
  <c r="Q204" i="1"/>
  <c r="R204" i="1" s="1"/>
  <c r="M204" i="1"/>
  <c r="N204" i="1" s="1"/>
  <c r="I204" i="1"/>
  <c r="X203" i="1"/>
  <c r="Q203" i="1"/>
  <c r="R203" i="1" s="1"/>
  <c r="M203" i="1"/>
  <c r="N203" i="1" s="1"/>
  <c r="I203" i="1"/>
  <c r="X202" i="1"/>
  <c r="Q202" i="1"/>
  <c r="R202" i="1" s="1"/>
  <c r="M202" i="1"/>
  <c r="N202" i="1" s="1"/>
  <c r="I202" i="1"/>
  <c r="J202" i="1" s="1"/>
  <c r="X201" i="1"/>
  <c r="R201" i="1"/>
  <c r="Q201" i="1"/>
  <c r="M201" i="1"/>
  <c r="N201" i="1" s="1"/>
  <c r="I201" i="1"/>
  <c r="J201" i="1" s="1"/>
  <c r="X200" i="1"/>
  <c r="V200" i="1"/>
  <c r="Q200" i="1"/>
  <c r="M200" i="1"/>
  <c r="I200" i="1"/>
  <c r="X199" i="1"/>
  <c r="V199" i="1"/>
  <c r="Q199" i="1"/>
  <c r="M199" i="1"/>
  <c r="I199" i="1"/>
  <c r="U199" i="1" s="1"/>
  <c r="X198" i="1"/>
  <c r="Q198" i="1"/>
  <c r="R198" i="1" s="1"/>
  <c r="M198" i="1"/>
  <c r="N198" i="1" s="1"/>
  <c r="I198" i="1"/>
  <c r="X197" i="1"/>
  <c r="Q197" i="1"/>
  <c r="R197" i="1" s="1"/>
  <c r="M197" i="1"/>
  <c r="N197" i="1" s="1"/>
  <c r="I197" i="1"/>
  <c r="X196" i="1"/>
  <c r="Q196" i="1"/>
  <c r="R196" i="1" s="1"/>
  <c r="M196" i="1"/>
  <c r="N196" i="1" s="1"/>
  <c r="I196" i="1"/>
  <c r="J196" i="1" s="1"/>
  <c r="X195" i="1"/>
  <c r="R195" i="1"/>
  <c r="Q195" i="1"/>
  <c r="M195" i="1"/>
  <c r="N195" i="1" s="1"/>
  <c r="I195" i="1"/>
  <c r="J195" i="1" s="1"/>
  <c r="X194" i="1"/>
  <c r="Q194" i="1"/>
  <c r="R194" i="1" s="1"/>
  <c r="M194" i="1"/>
  <c r="N194" i="1" s="1"/>
  <c r="I194" i="1"/>
  <c r="X193" i="1"/>
  <c r="Q193" i="1"/>
  <c r="R193" i="1" s="1"/>
  <c r="M193" i="1"/>
  <c r="N193" i="1" s="1"/>
  <c r="I193" i="1"/>
  <c r="U193" i="1" s="1"/>
  <c r="X192" i="1"/>
  <c r="Q192" i="1"/>
  <c r="R192" i="1" s="1"/>
  <c r="V192" i="1" s="1"/>
  <c r="M192" i="1"/>
  <c r="N192" i="1" s="1"/>
  <c r="I192" i="1"/>
  <c r="X191" i="1"/>
  <c r="R191" i="1"/>
  <c r="Q191" i="1"/>
  <c r="M191" i="1"/>
  <c r="I191" i="1"/>
  <c r="J191" i="1" s="1"/>
  <c r="X190" i="1"/>
  <c r="Q190" i="1"/>
  <c r="R190" i="1" s="1"/>
  <c r="N190" i="1"/>
  <c r="M190" i="1"/>
  <c r="I190" i="1"/>
  <c r="J190" i="1" s="1"/>
  <c r="X189" i="1"/>
  <c r="V189" i="1"/>
  <c r="Q189" i="1"/>
  <c r="M189" i="1"/>
  <c r="I189" i="1"/>
  <c r="X188" i="1"/>
  <c r="Q188" i="1"/>
  <c r="R188" i="1" s="1"/>
  <c r="M188" i="1"/>
  <c r="N188" i="1" s="1"/>
  <c r="I188" i="1"/>
  <c r="X187" i="1"/>
  <c r="Q187" i="1"/>
  <c r="R187" i="1" s="1"/>
  <c r="M187" i="1"/>
  <c r="N187" i="1" s="1"/>
  <c r="I187" i="1"/>
  <c r="J187" i="1" s="1"/>
  <c r="T181" i="1"/>
  <c r="S180" i="1"/>
  <c r="O180" i="1"/>
  <c r="Q177" i="1"/>
  <c r="M177" i="1"/>
  <c r="I177" i="1"/>
  <c r="L177" i="1" s="1"/>
  <c r="Q176" i="1"/>
  <c r="M176" i="1"/>
  <c r="I176" i="1"/>
  <c r="L176" i="1" s="1"/>
  <c r="Q175" i="1"/>
  <c r="M175" i="1"/>
  <c r="L175" i="1"/>
  <c r="I175" i="1"/>
  <c r="Q174" i="1"/>
  <c r="R174" i="1" s="1"/>
  <c r="M174" i="1"/>
  <c r="N174" i="1" s="1"/>
  <c r="I174" i="1"/>
  <c r="Q173" i="1"/>
  <c r="R173" i="1" s="1"/>
  <c r="M173" i="1"/>
  <c r="I173" i="1"/>
  <c r="J173" i="1" s="1"/>
  <c r="U172" i="1"/>
  <c r="V172" i="1" s="1"/>
  <c r="Q172" i="1"/>
  <c r="R172" i="1" s="1"/>
  <c r="M172" i="1"/>
  <c r="N172" i="1" s="1"/>
  <c r="I172" i="1"/>
  <c r="J172" i="1" s="1"/>
  <c r="Q171" i="1"/>
  <c r="R171" i="1" s="1"/>
  <c r="M171" i="1"/>
  <c r="I171" i="1"/>
  <c r="J171" i="1" s="1"/>
  <c r="Q170" i="1"/>
  <c r="R170" i="1" s="1"/>
  <c r="M170" i="1"/>
  <c r="N170" i="1" s="1"/>
  <c r="I170" i="1"/>
  <c r="J170" i="1" s="1"/>
  <c r="Q169" i="1"/>
  <c r="R169" i="1" s="1"/>
  <c r="M169" i="1"/>
  <c r="I169" i="1"/>
  <c r="J169" i="1" s="1"/>
  <c r="Q168" i="1"/>
  <c r="R168" i="1" s="1"/>
  <c r="M168" i="1"/>
  <c r="N168" i="1" s="1"/>
  <c r="I168" i="1"/>
  <c r="J168" i="1" s="1"/>
  <c r="Q167" i="1"/>
  <c r="R167" i="1" s="1"/>
  <c r="M167" i="1"/>
  <c r="I167" i="1"/>
  <c r="J167" i="1" s="1"/>
  <c r="Q166" i="1"/>
  <c r="R166" i="1" s="1"/>
  <c r="M166" i="1"/>
  <c r="N166" i="1" s="1"/>
  <c r="I166" i="1"/>
  <c r="Q165" i="1"/>
  <c r="R165" i="1" s="1"/>
  <c r="M165" i="1"/>
  <c r="I165" i="1"/>
  <c r="J165" i="1" s="1"/>
  <c r="Q164" i="1"/>
  <c r="M164" i="1"/>
  <c r="I164" i="1"/>
  <c r="L164" i="1" s="1"/>
  <c r="Q163" i="1"/>
  <c r="M163" i="1"/>
  <c r="I163" i="1"/>
  <c r="L163" i="1" s="1"/>
  <c r="Q162" i="1"/>
  <c r="R162" i="1" s="1"/>
  <c r="M162" i="1"/>
  <c r="N162" i="1" s="1"/>
  <c r="I162" i="1"/>
  <c r="J162" i="1" s="1"/>
  <c r="Q161" i="1"/>
  <c r="R161" i="1" s="1"/>
  <c r="M161" i="1"/>
  <c r="N161" i="1" s="1"/>
  <c r="I161" i="1"/>
  <c r="Q160" i="1"/>
  <c r="R160" i="1" s="1"/>
  <c r="M160" i="1"/>
  <c r="N160" i="1" s="1"/>
  <c r="I160" i="1"/>
  <c r="J160" i="1" s="1"/>
  <c r="Q159" i="1"/>
  <c r="R159" i="1" s="1"/>
  <c r="M159" i="1"/>
  <c r="N159" i="1" s="1"/>
  <c r="I159" i="1"/>
  <c r="Q158" i="1"/>
  <c r="M158" i="1"/>
  <c r="I158" i="1"/>
  <c r="Q157" i="1"/>
  <c r="R157" i="1" s="1"/>
  <c r="M157" i="1"/>
  <c r="N157" i="1" s="1"/>
  <c r="I157" i="1"/>
  <c r="Q156" i="1"/>
  <c r="R156" i="1" s="1"/>
  <c r="M156" i="1"/>
  <c r="N156" i="1" s="1"/>
  <c r="I156" i="1"/>
  <c r="J156" i="1" s="1"/>
  <c r="Q155" i="1"/>
  <c r="R155" i="1" s="1"/>
  <c r="M155" i="1"/>
  <c r="N155" i="1" s="1"/>
  <c r="I155" i="1"/>
  <c r="U155" i="1" s="1"/>
  <c r="V155" i="1" s="1"/>
  <c r="Q154" i="1"/>
  <c r="R154" i="1" s="1"/>
  <c r="M154" i="1"/>
  <c r="N154" i="1" s="1"/>
  <c r="I154" i="1"/>
  <c r="J154" i="1" s="1"/>
  <c r="Q153" i="1"/>
  <c r="R153" i="1" s="1"/>
  <c r="M153" i="1"/>
  <c r="N153" i="1" s="1"/>
  <c r="I153" i="1"/>
  <c r="Q152" i="1"/>
  <c r="R152" i="1" s="1"/>
  <c r="M152" i="1"/>
  <c r="N152" i="1" s="1"/>
  <c r="I152" i="1"/>
  <c r="Q151" i="1"/>
  <c r="R151" i="1" s="1"/>
  <c r="M151" i="1"/>
  <c r="N151" i="1" s="1"/>
  <c r="I151" i="1"/>
  <c r="Q150" i="1"/>
  <c r="R150" i="1" s="1"/>
  <c r="M150" i="1"/>
  <c r="N150" i="1" s="1"/>
  <c r="I150" i="1"/>
  <c r="J150" i="1" s="1"/>
  <c r="Q149" i="1"/>
  <c r="R149" i="1" s="1"/>
  <c r="M149" i="1"/>
  <c r="N149" i="1" s="1"/>
  <c r="I149" i="1"/>
  <c r="Q148" i="1"/>
  <c r="R148" i="1" s="1"/>
  <c r="M148" i="1"/>
  <c r="N148" i="1" s="1"/>
  <c r="I148" i="1"/>
  <c r="Q147" i="1"/>
  <c r="R147" i="1" s="1"/>
  <c r="M147" i="1"/>
  <c r="N147" i="1" s="1"/>
  <c r="I147" i="1"/>
  <c r="Q146" i="1"/>
  <c r="R146" i="1" s="1"/>
  <c r="M146" i="1"/>
  <c r="N146" i="1" s="1"/>
  <c r="I146" i="1"/>
  <c r="J146" i="1" s="1"/>
  <c r="Q145" i="1"/>
  <c r="R145" i="1" s="1"/>
  <c r="M145" i="1"/>
  <c r="N145" i="1" s="1"/>
  <c r="I145" i="1"/>
  <c r="Q144" i="1"/>
  <c r="R144" i="1" s="1"/>
  <c r="M144" i="1"/>
  <c r="N144" i="1" s="1"/>
  <c r="I144" i="1"/>
  <c r="J144" i="1" s="1"/>
  <c r="Q143" i="1"/>
  <c r="R143" i="1" s="1"/>
  <c r="M143" i="1"/>
  <c r="N143" i="1" s="1"/>
  <c r="I143" i="1"/>
  <c r="Q142" i="1"/>
  <c r="R142" i="1" s="1"/>
  <c r="M142" i="1"/>
  <c r="N142" i="1" s="1"/>
  <c r="I142" i="1"/>
  <c r="J142" i="1" s="1"/>
  <c r="Q141" i="1"/>
  <c r="R141" i="1" s="1"/>
  <c r="M141" i="1"/>
  <c r="N141" i="1" s="1"/>
  <c r="I141" i="1"/>
  <c r="Q140" i="1"/>
  <c r="R140" i="1" s="1"/>
  <c r="M140" i="1"/>
  <c r="N140" i="1" s="1"/>
  <c r="I140" i="1"/>
  <c r="J140" i="1" s="1"/>
  <c r="Q139" i="1"/>
  <c r="R139" i="1" s="1"/>
  <c r="M139" i="1"/>
  <c r="N139" i="1" s="1"/>
  <c r="I139" i="1"/>
  <c r="U139" i="1" s="1"/>
  <c r="V139" i="1" s="1"/>
  <c r="Q138" i="1"/>
  <c r="R138" i="1" s="1"/>
  <c r="M138" i="1"/>
  <c r="N138" i="1" s="1"/>
  <c r="I138" i="1"/>
  <c r="J138" i="1" s="1"/>
  <c r="Q137" i="1"/>
  <c r="R137" i="1" s="1"/>
  <c r="M137" i="1"/>
  <c r="N137" i="1" s="1"/>
  <c r="I137" i="1"/>
  <c r="Q136" i="1"/>
  <c r="R136" i="1" s="1"/>
  <c r="M136" i="1"/>
  <c r="N136" i="1" s="1"/>
  <c r="I136" i="1"/>
  <c r="Q135" i="1"/>
  <c r="R135" i="1" s="1"/>
  <c r="M135" i="1"/>
  <c r="N135" i="1" s="1"/>
  <c r="I135" i="1"/>
  <c r="Q134" i="1"/>
  <c r="M134" i="1"/>
  <c r="I134" i="1"/>
  <c r="K134" i="1" s="1"/>
  <c r="Q133" i="1"/>
  <c r="M133" i="1"/>
  <c r="I133" i="1"/>
  <c r="K133" i="1" s="1"/>
  <c r="Q132" i="1"/>
  <c r="M132" i="1"/>
  <c r="I132" i="1"/>
  <c r="K132" i="1" s="1"/>
  <c r="Q131" i="1"/>
  <c r="M131" i="1"/>
  <c r="I131" i="1"/>
  <c r="K131" i="1" s="1"/>
  <c r="Q130" i="1"/>
  <c r="M130" i="1"/>
  <c r="I130" i="1"/>
  <c r="Q129" i="1"/>
  <c r="R129" i="1" s="1"/>
  <c r="M129" i="1"/>
  <c r="N129" i="1" s="1"/>
  <c r="I129" i="1"/>
  <c r="J129" i="1" s="1"/>
  <c r="Q128" i="1"/>
  <c r="M128" i="1"/>
  <c r="P128" i="1" s="1"/>
  <c r="I128" i="1"/>
  <c r="Q127" i="1"/>
  <c r="M127" i="1"/>
  <c r="P127" i="1" s="1"/>
  <c r="I127" i="1"/>
  <c r="L127" i="1" s="1"/>
  <c r="Q126" i="1"/>
  <c r="R126" i="1" s="1"/>
  <c r="M126" i="1"/>
  <c r="N126" i="1" s="1"/>
  <c r="I126" i="1"/>
  <c r="R125" i="1"/>
  <c r="Q125" i="1"/>
  <c r="M125" i="1"/>
  <c r="N125" i="1" s="1"/>
  <c r="I125" i="1"/>
  <c r="J125" i="1" s="1"/>
  <c r="Q124" i="1"/>
  <c r="R124" i="1" s="1"/>
  <c r="M124" i="1"/>
  <c r="N124" i="1" s="1"/>
  <c r="I124" i="1"/>
  <c r="R123" i="1"/>
  <c r="Q123" i="1"/>
  <c r="M123" i="1"/>
  <c r="N123" i="1" s="1"/>
  <c r="I123" i="1"/>
  <c r="J123" i="1" s="1"/>
  <c r="Q122" i="1"/>
  <c r="R122" i="1" s="1"/>
  <c r="M122" i="1"/>
  <c r="N122" i="1" s="1"/>
  <c r="I122" i="1"/>
  <c r="U121" i="1"/>
  <c r="V121" i="1" s="1"/>
  <c r="Q121" i="1"/>
  <c r="R121" i="1" s="1"/>
  <c r="M121" i="1"/>
  <c r="N121" i="1" s="1"/>
  <c r="J121" i="1"/>
  <c r="I121" i="1"/>
  <c r="Q120" i="1"/>
  <c r="R120" i="1" s="1"/>
  <c r="M120" i="1"/>
  <c r="N120" i="1" s="1"/>
  <c r="I120" i="1"/>
  <c r="Q119" i="1"/>
  <c r="R119" i="1" s="1"/>
  <c r="M119" i="1"/>
  <c r="N119" i="1" s="1"/>
  <c r="J119" i="1"/>
  <c r="I119" i="1"/>
  <c r="Q118" i="1"/>
  <c r="R118" i="1" s="1"/>
  <c r="M118" i="1"/>
  <c r="N118" i="1" s="1"/>
  <c r="I118" i="1"/>
  <c r="Q117" i="1"/>
  <c r="R117" i="1" s="1"/>
  <c r="M117" i="1"/>
  <c r="N117" i="1" s="1"/>
  <c r="I117" i="1"/>
  <c r="U117" i="1" s="1"/>
  <c r="V117" i="1" s="1"/>
  <c r="Q116" i="1"/>
  <c r="M116" i="1"/>
  <c r="P116" i="1" s="1"/>
  <c r="I116" i="1"/>
  <c r="Q115" i="1"/>
  <c r="R115" i="1" s="1"/>
  <c r="M115" i="1"/>
  <c r="N115" i="1" s="1"/>
  <c r="I115" i="1"/>
  <c r="Q114" i="1"/>
  <c r="R114" i="1" s="1"/>
  <c r="M114" i="1"/>
  <c r="N114" i="1" s="1"/>
  <c r="I114" i="1"/>
  <c r="Q113" i="1"/>
  <c r="R113" i="1" s="1"/>
  <c r="M113" i="1"/>
  <c r="N113" i="1" s="1"/>
  <c r="I113" i="1"/>
  <c r="Q112" i="1"/>
  <c r="R112" i="1" s="1"/>
  <c r="M112" i="1"/>
  <c r="N112" i="1" s="1"/>
  <c r="I112" i="1"/>
  <c r="Q111" i="1"/>
  <c r="R111" i="1" s="1"/>
  <c r="M111" i="1"/>
  <c r="N111" i="1" s="1"/>
  <c r="I111" i="1"/>
  <c r="Q110" i="1"/>
  <c r="R110" i="1" s="1"/>
  <c r="M110" i="1"/>
  <c r="N110" i="1" s="1"/>
  <c r="I110" i="1"/>
  <c r="Q109" i="1"/>
  <c r="R109" i="1" s="1"/>
  <c r="M109" i="1"/>
  <c r="N109" i="1" s="1"/>
  <c r="I109" i="1"/>
  <c r="Q108" i="1"/>
  <c r="R108" i="1" s="1"/>
  <c r="M108" i="1"/>
  <c r="N108" i="1" s="1"/>
  <c r="I108" i="1"/>
  <c r="Q107" i="1"/>
  <c r="R107" i="1" s="1"/>
  <c r="M107" i="1"/>
  <c r="N107" i="1" s="1"/>
  <c r="I107" i="1"/>
  <c r="Q106" i="1"/>
  <c r="R106" i="1" s="1"/>
  <c r="M106" i="1"/>
  <c r="N106" i="1" s="1"/>
  <c r="I106" i="1"/>
  <c r="Q105" i="1"/>
  <c r="R105" i="1" s="1"/>
  <c r="M105" i="1"/>
  <c r="N105" i="1" s="1"/>
  <c r="I105" i="1"/>
  <c r="Q104" i="1"/>
  <c r="R104" i="1" s="1"/>
  <c r="M104" i="1"/>
  <c r="N104" i="1" s="1"/>
  <c r="I104" i="1"/>
  <c r="Q103" i="1"/>
  <c r="R103" i="1" s="1"/>
  <c r="M103" i="1"/>
  <c r="N103" i="1" s="1"/>
  <c r="I103" i="1"/>
  <c r="Q102" i="1"/>
  <c r="M102" i="1"/>
  <c r="N102" i="1" s="1"/>
  <c r="I102" i="1"/>
  <c r="Q93" i="1"/>
  <c r="R93" i="1" s="1"/>
  <c r="M93" i="1"/>
  <c r="N93" i="1" s="1"/>
  <c r="I93" i="1"/>
  <c r="Q92" i="1"/>
  <c r="R92" i="1" s="1"/>
  <c r="M92" i="1"/>
  <c r="N92" i="1" s="1"/>
  <c r="V92" i="1" s="1"/>
  <c r="I92" i="1"/>
  <c r="Q91" i="1"/>
  <c r="R91" i="1" s="1"/>
  <c r="M91" i="1"/>
  <c r="N91" i="1" s="1"/>
  <c r="I91" i="1"/>
  <c r="U90" i="1"/>
  <c r="Q90" i="1"/>
  <c r="R90" i="1" s="1"/>
  <c r="M90" i="1"/>
  <c r="N90" i="1" s="1"/>
  <c r="I90" i="1"/>
  <c r="Q89" i="1"/>
  <c r="R89" i="1" s="1"/>
  <c r="M89" i="1"/>
  <c r="N89" i="1" s="1"/>
  <c r="I89" i="1"/>
  <c r="Q88" i="1"/>
  <c r="R88" i="1" s="1"/>
  <c r="M88" i="1"/>
  <c r="U88" i="1" s="1"/>
  <c r="I88" i="1"/>
  <c r="Q87" i="1"/>
  <c r="R87" i="1" s="1"/>
  <c r="M87" i="1"/>
  <c r="U87" i="1" s="1"/>
  <c r="I87" i="1"/>
  <c r="Q86" i="1"/>
  <c r="R86" i="1" s="1"/>
  <c r="M86" i="1"/>
  <c r="N86" i="1" s="1"/>
  <c r="I86" i="1"/>
  <c r="Q85" i="1"/>
  <c r="R85" i="1" s="1"/>
  <c r="M85" i="1"/>
  <c r="N85" i="1" s="1"/>
  <c r="I85" i="1"/>
  <c r="Q84" i="1"/>
  <c r="R84" i="1" s="1"/>
  <c r="N84" i="1"/>
  <c r="V84" i="1" s="1"/>
  <c r="M84" i="1"/>
  <c r="I84" i="1"/>
  <c r="Q83" i="1"/>
  <c r="R83" i="1" s="1"/>
  <c r="M83" i="1"/>
  <c r="U83" i="1" s="1"/>
  <c r="I83" i="1"/>
  <c r="Q82" i="1"/>
  <c r="M82" i="1"/>
  <c r="P82" i="1" s="1"/>
  <c r="I82" i="1"/>
  <c r="Q81" i="1"/>
  <c r="R81" i="1" s="1"/>
  <c r="M81" i="1"/>
  <c r="N81" i="1" s="1"/>
  <c r="I81" i="1"/>
  <c r="Q80" i="1"/>
  <c r="R80" i="1" s="1"/>
  <c r="N80" i="1"/>
  <c r="M80" i="1"/>
  <c r="I80" i="1"/>
  <c r="U79" i="1"/>
  <c r="Q79" i="1"/>
  <c r="R79" i="1" s="1"/>
  <c r="M79" i="1"/>
  <c r="N79" i="1" s="1"/>
  <c r="I79" i="1"/>
  <c r="R78" i="1"/>
  <c r="Q78" i="1"/>
  <c r="M78" i="1"/>
  <c r="N78" i="1" s="1"/>
  <c r="I78" i="1"/>
  <c r="T77" i="1"/>
  <c r="Q77" i="1"/>
  <c r="M77" i="1"/>
  <c r="P77" i="1" s="1"/>
  <c r="I77" i="1"/>
  <c r="Q76" i="1"/>
  <c r="R76" i="1" s="1"/>
  <c r="M76" i="1"/>
  <c r="I76" i="1"/>
  <c r="Q75" i="1"/>
  <c r="R75" i="1" s="1"/>
  <c r="M75" i="1"/>
  <c r="I75" i="1"/>
  <c r="Q74" i="1"/>
  <c r="R74" i="1" s="1"/>
  <c r="M74" i="1"/>
  <c r="N74" i="1" s="1"/>
  <c r="I74" i="1"/>
  <c r="Q73" i="1"/>
  <c r="R73" i="1" s="1"/>
  <c r="M73" i="1"/>
  <c r="I73" i="1"/>
  <c r="Q72" i="1"/>
  <c r="R72" i="1" s="1"/>
  <c r="M72" i="1"/>
  <c r="N72" i="1" s="1"/>
  <c r="I72" i="1"/>
  <c r="Q71" i="1"/>
  <c r="R71" i="1" s="1"/>
  <c r="M71" i="1"/>
  <c r="N71" i="1" s="1"/>
  <c r="I71" i="1"/>
  <c r="R70" i="1"/>
  <c r="Q70" i="1"/>
  <c r="M70" i="1"/>
  <c r="N70" i="1" s="1"/>
  <c r="I70" i="1"/>
  <c r="Q69" i="1"/>
  <c r="R69" i="1" s="1"/>
  <c r="M69" i="1"/>
  <c r="N69" i="1" s="1"/>
  <c r="I69" i="1"/>
  <c r="Q68" i="1"/>
  <c r="R68" i="1" s="1"/>
  <c r="M68" i="1"/>
  <c r="U68" i="1" s="1"/>
  <c r="I68" i="1"/>
  <c r="Q67" i="1"/>
  <c r="R67" i="1" s="1"/>
  <c r="M67" i="1"/>
  <c r="N67" i="1" s="1"/>
  <c r="I67" i="1"/>
  <c r="Q66" i="1"/>
  <c r="R66" i="1" s="1"/>
  <c r="M66" i="1"/>
  <c r="I66" i="1"/>
  <c r="Q65" i="1"/>
  <c r="R65" i="1" s="1"/>
  <c r="M65" i="1"/>
  <c r="N65" i="1" s="1"/>
  <c r="I65" i="1"/>
  <c r="Q64" i="1"/>
  <c r="R64" i="1" s="1"/>
  <c r="M64" i="1"/>
  <c r="I64" i="1"/>
  <c r="Q63" i="1"/>
  <c r="M63" i="1"/>
  <c r="N63" i="1" s="1"/>
  <c r="I63" i="1"/>
  <c r="V62" i="1"/>
  <c r="Q62" i="1"/>
  <c r="T62" i="1" s="1"/>
  <c r="M62" i="1"/>
  <c r="I62" i="1"/>
  <c r="V61" i="1"/>
  <c r="T61" i="1"/>
  <c r="Q61" i="1"/>
  <c r="M61" i="1"/>
  <c r="U61" i="1" s="1"/>
  <c r="X61" i="1" s="1"/>
  <c r="I61" i="1"/>
  <c r="V60" i="1"/>
  <c r="Q60" i="1"/>
  <c r="R60" i="1" s="1"/>
  <c r="N60" i="1"/>
  <c r="M60" i="1"/>
  <c r="I60" i="1"/>
  <c r="Q59" i="1"/>
  <c r="M59" i="1"/>
  <c r="N59" i="1" s="1"/>
  <c r="I59" i="1"/>
  <c r="R58" i="1"/>
  <c r="Q58" i="1"/>
  <c r="M58" i="1"/>
  <c r="U58" i="1" s="1"/>
  <c r="I58" i="1"/>
  <c r="V57" i="1"/>
  <c r="Q57" i="1"/>
  <c r="T57" i="1" s="1"/>
  <c r="M57" i="1"/>
  <c r="U57" i="1" s="1"/>
  <c r="I57" i="1"/>
  <c r="Q56" i="1"/>
  <c r="R56" i="1" s="1"/>
  <c r="M56" i="1"/>
  <c r="N56" i="1" s="1"/>
  <c r="V56" i="1" s="1"/>
  <c r="I56" i="1"/>
  <c r="R55" i="1"/>
  <c r="Q55" i="1"/>
  <c r="M55" i="1"/>
  <c r="U55" i="1" s="1"/>
  <c r="I55" i="1"/>
  <c r="Q54" i="1"/>
  <c r="M54" i="1"/>
  <c r="N54" i="1" s="1"/>
  <c r="I54" i="1"/>
  <c r="Q53" i="1"/>
  <c r="R53" i="1" s="1"/>
  <c r="N53" i="1"/>
  <c r="M53" i="1"/>
  <c r="I53" i="1"/>
  <c r="Q52" i="1"/>
  <c r="R52" i="1" s="1"/>
  <c r="N52" i="1"/>
  <c r="M52" i="1"/>
  <c r="I52" i="1"/>
  <c r="N43" i="1"/>
  <c r="Q42" i="1"/>
  <c r="R42" i="1" s="1"/>
  <c r="M42" i="1"/>
  <c r="U42" i="1" s="1"/>
  <c r="Q41" i="1"/>
  <c r="R41" i="1" s="1"/>
  <c r="M41" i="1"/>
  <c r="N41" i="1" s="1"/>
  <c r="Q40" i="1"/>
  <c r="R40" i="1" s="1"/>
  <c r="M40" i="1"/>
  <c r="N40" i="1" s="1"/>
  <c r="V40" i="1" s="1"/>
  <c r="Q39" i="1"/>
  <c r="M39" i="1"/>
  <c r="P39" i="1" s="1"/>
  <c r="X39" i="1" s="1"/>
  <c r="Q38" i="1"/>
  <c r="R38" i="1" s="1"/>
  <c r="M38" i="1"/>
  <c r="N38" i="1" s="1"/>
  <c r="Q37" i="1"/>
  <c r="R37" i="1" s="1"/>
  <c r="M37" i="1"/>
  <c r="N37" i="1" s="1"/>
  <c r="Q36" i="1"/>
  <c r="R36" i="1" s="1"/>
  <c r="M36" i="1"/>
  <c r="N36" i="1" s="1"/>
  <c r="Q35" i="1"/>
  <c r="R35" i="1" s="1"/>
  <c r="M35" i="1"/>
  <c r="N35" i="1" s="1"/>
  <c r="Q34" i="1"/>
  <c r="R34" i="1" s="1"/>
  <c r="M34" i="1"/>
  <c r="N34" i="1" s="1"/>
  <c r="V34" i="1" s="1"/>
  <c r="Q33" i="1"/>
  <c r="U33" i="1" s="1"/>
  <c r="P33" i="1"/>
  <c r="X33" i="1" s="1"/>
  <c r="M33" i="1"/>
  <c r="Q32" i="1"/>
  <c r="R32" i="1" s="1"/>
  <c r="M32" i="1"/>
  <c r="Q31" i="1"/>
  <c r="R31" i="1" s="1"/>
  <c r="M31" i="1"/>
  <c r="U31" i="1" s="1"/>
  <c r="Q30" i="1"/>
  <c r="R30" i="1" s="1"/>
  <c r="M30" i="1"/>
  <c r="U30" i="1" s="1"/>
  <c r="Q29" i="1"/>
  <c r="R29" i="1" s="1"/>
  <c r="M29" i="1"/>
  <c r="Q28" i="1"/>
  <c r="R28" i="1" s="1"/>
  <c r="M28" i="1"/>
  <c r="Q27" i="1"/>
  <c r="R27" i="1" s="1"/>
  <c r="M27" i="1"/>
  <c r="N27" i="1" s="1"/>
  <c r="V27" i="1" s="1"/>
  <c r="Q26" i="1"/>
  <c r="R26" i="1" s="1"/>
  <c r="M26" i="1"/>
  <c r="N26" i="1" s="1"/>
  <c r="Q25" i="1"/>
  <c r="R25" i="1" s="1"/>
  <c r="M25" i="1"/>
  <c r="U25" i="1" s="1"/>
  <c r="R24" i="1"/>
  <c r="Q24" i="1"/>
  <c r="M24" i="1"/>
  <c r="U24" i="1" s="1"/>
  <c r="Q23" i="1"/>
  <c r="R23" i="1" s="1"/>
  <c r="N23" i="1"/>
  <c r="V23" i="1" s="1"/>
  <c r="M23" i="1"/>
  <c r="Q22" i="1"/>
  <c r="R22" i="1" s="1"/>
  <c r="M22" i="1"/>
  <c r="U22" i="1" s="1"/>
  <c r="Q21" i="1"/>
  <c r="R21" i="1" s="1"/>
  <c r="M21" i="1"/>
  <c r="Q20" i="1"/>
  <c r="R20" i="1" s="1"/>
  <c r="M20" i="1"/>
  <c r="N20" i="1" s="1"/>
  <c r="I20" i="1"/>
  <c r="Q19" i="1"/>
  <c r="R19" i="1" s="1"/>
  <c r="M19" i="1"/>
  <c r="N19" i="1" s="1"/>
  <c r="I19" i="1"/>
  <c r="X18" i="1"/>
  <c r="Q18" i="1"/>
  <c r="M18" i="1"/>
  <c r="U18" i="1" s="1"/>
  <c r="I18" i="1"/>
  <c r="Q17" i="1"/>
  <c r="R17" i="1" s="1"/>
  <c r="M17" i="1"/>
  <c r="N17" i="1" s="1"/>
  <c r="I17" i="1"/>
  <c r="Q16" i="1"/>
  <c r="R16" i="1" s="1"/>
  <c r="M16" i="1"/>
  <c r="I16" i="1"/>
  <c r="Q15" i="1"/>
  <c r="R15" i="1" s="1"/>
  <c r="M15" i="1"/>
  <c r="I15" i="1"/>
  <c r="Q14" i="1"/>
  <c r="M14" i="1"/>
  <c r="I14" i="1"/>
  <c r="Q13" i="1"/>
  <c r="R13" i="1" s="1"/>
  <c r="M13" i="1"/>
  <c r="U13" i="1" s="1"/>
  <c r="I13" i="1"/>
  <c r="Q12" i="1"/>
  <c r="R12" i="1" s="1"/>
  <c r="M12" i="1"/>
  <c r="N12" i="1" s="1"/>
  <c r="I12" i="1"/>
  <c r="Q11" i="1"/>
  <c r="R11" i="1" s="1"/>
  <c r="M11" i="1"/>
  <c r="N11" i="1" s="1"/>
  <c r="I11" i="1"/>
  <c r="Q10" i="1"/>
  <c r="T10" i="1" s="1"/>
  <c r="M10" i="1"/>
  <c r="P10" i="1" s="1"/>
  <c r="I10" i="1"/>
  <c r="Q9" i="1"/>
  <c r="R9" i="1" s="1"/>
  <c r="M9" i="1"/>
  <c r="I9" i="1"/>
  <c r="U8" i="1"/>
  <c r="Q8" i="1"/>
  <c r="R8" i="1" s="1"/>
  <c r="M8" i="1"/>
  <c r="N8" i="1" s="1"/>
  <c r="I8" i="1"/>
  <c r="R7" i="1"/>
  <c r="V7" i="1" s="1"/>
  <c r="Q7" i="1"/>
  <c r="M7" i="1"/>
  <c r="N7" i="1" s="1"/>
  <c r="I7" i="1"/>
  <c r="Q6" i="1"/>
  <c r="R6" i="1" s="1"/>
  <c r="V6" i="1" s="1"/>
  <c r="M6" i="1"/>
  <c r="N6" i="1" s="1"/>
  <c r="I6" i="1"/>
  <c r="Q5" i="1"/>
  <c r="N5" i="1"/>
  <c r="M5" i="1"/>
  <c r="I5" i="1"/>
  <c r="U296" i="1" l="1"/>
  <c r="U297" i="1"/>
  <c r="U298" i="1"/>
  <c r="U299" i="1"/>
  <c r="U300" i="1"/>
  <c r="U301" i="1"/>
  <c r="U302" i="1"/>
  <c r="U303" i="1"/>
  <c r="U304" i="1"/>
  <c r="U305" i="1"/>
  <c r="I277" i="1"/>
  <c r="J274" i="1"/>
  <c r="V244" i="1"/>
  <c r="V256" i="1"/>
  <c r="N248" i="1"/>
  <c r="V248" i="1" s="1"/>
  <c r="V258" i="1"/>
  <c r="U239" i="1"/>
  <c r="J254" i="1"/>
  <c r="V254" i="1" s="1"/>
  <c r="M228" i="1"/>
  <c r="J193" i="1"/>
  <c r="V196" i="1"/>
  <c r="J218" i="1"/>
  <c r="V224" i="1"/>
  <c r="V202" i="1"/>
  <c r="J213" i="1"/>
  <c r="U125" i="1"/>
  <c r="V125" i="1" s="1"/>
  <c r="U147" i="1"/>
  <c r="V147" i="1" s="1"/>
  <c r="U169" i="1"/>
  <c r="V169" i="1" s="1"/>
  <c r="J117" i="1"/>
  <c r="U161" i="1"/>
  <c r="V161" i="1" s="1"/>
  <c r="U164" i="1"/>
  <c r="U175" i="1"/>
  <c r="U242" i="1"/>
  <c r="J242" i="1"/>
  <c r="J247" i="1"/>
  <c r="V247" i="1" s="1"/>
  <c r="U247" i="1"/>
  <c r="P14" i="1"/>
  <c r="X14" i="1" s="1"/>
  <c r="U14" i="1"/>
  <c r="U75" i="1"/>
  <c r="N75" i="1"/>
  <c r="J166" i="1"/>
  <c r="U166" i="1"/>
  <c r="V166" i="1" s="1"/>
  <c r="U197" i="1"/>
  <c r="J197" i="1"/>
  <c r="N214" i="1"/>
  <c r="U214" i="1"/>
  <c r="U120" i="1"/>
  <c r="V120" i="1" s="1"/>
  <c r="J120" i="1"/>
  <c r="U124" i="1"/>
  <c r="V124" i="1" s="1"/>
  <c r="J124" i="1"/>
  <c r="U64" i="1"/>
  <c r="U118" i="1"/>
  <c r="V118" i="1" s="1"/>
  <c r="J118" i="1"/>
  <c r="U122" i="1"/>
  <c r="V122" i="1" s="1"/>
  <c r="J122" i="1"/>
  <c r="U126" i="1"/>
  <c r="V126" i="1" s="1"/>
  <c r="J126" i="1"/>
  <c r="U127" i="1"/>
  <c r="U130" i="1"/>
  <c r="K130" i="1"/>
  <c r="N210" i="1"/>
  <c r="U210" i="1"/>
  <c r="N235" i="1"/>
  <c r="V235" i="1" s="1"/>
  <c r="U235" i="1"/>
  <c r="V252" i="1"/>
  <c r="U260" i="1"/>
  <c r="N260" i="1"/>
  <c r="V260" i="1" s="1"/>
  <c r="U318" i="1"/>
  <c r="U320" i="1" s="1"/>
  <c r="J317" i="1"/>
  <c r="N15" i="1"/>
  <c r="U15" i="1"/>
  <c r="U76" i="1"/>
  <c r="N76" i="1"/>
  <c r="V76" i="1" s="1"/>
  <c r="U16" i="1"/>
  <c r="U21" i="1"/>
  <c r="V37" i="1"/>
  <c r="U38" i="1"/>
  <c r="U62" i="1"/>
  <c r="X62" i="1" s="1"/>
  <c r="N64" i="1"/>
  <c r="U74" i="1"/>
  <c r="N87" i="1"/>
  <c r="V87" i="1" s="1"/>
  <c r="U119" i="1"/>
  <c r="V119" i="1" s="1"/>
  <c r="U123" i="1"/>
  <c r="V123" i="1" s="1"/>
  <c r="V190" i="1"/>
  <c r="U203" i="1"/>
  <c r="J203" i="1"/>
  <c r="V203" i="1" s="1"/>
  <c r="V205" i="1"/>
  <c r="U17" i="1"/>
  <c r="V53" i="1"/>
  <c r="U66" i="1"/>
  <c r="V72" i="1"/>
  <c r="U82" i="1"/>
  <c r="X82" i="1" s="1"/>
  <c r="V91" i="1"/>
  <c r="U167" i="1"/>
  <c r="V167" i="1" s="1"/>
  <c r="U170" i="1"/>
  <c r="V170" i="1" s="1"/>
  <c r="U177" i="1"/>
  <c r="V195" i="1"/>
  <c r="V201" i="1"/>
  <c r="U211" i="1"/>
  <c r="V213" i="1"/>
  <c r="U215" i="1"/>
  <c r="U236" i="1"/>
  <c r="U240" i="1"/>
  <c r="V241" i="1"/>
  <c r="U250" i="1"/>
  <c r="U256" i="1"/>
  <c r="U262" i="1"/>
  <c r="U264" i="1"/>
  <c r="U265" i="1"/>
  <c r="V80" i="1"/>
  <c r="U132" i="1"/>
  <c r="U134" i="1"/>
  <c r="U135" i="1"/>
  <c r="V135" i="1" s="1"/>
  <c r="U143" i="1"/>
  <c r="V143" i="1" s="1"/>
  <c r="U151" i="1"/>
  <c r="V151" i="1" s="1"/>
  <c r="U165" i="1"/>
  <c r="V165" i="1" s="1"/>
  <c r="U168" i="1"/>
  <c r="V168" i="1" s="1"/>
  <c r="U173" i="1"/>
  <c r="V173" i="1" s="1"/>
  <c r="U190" i="1"/>
  <c r="U192" i="1"/>
  <c r="U196" i="1"/>
  <c r="U202" i="1"/>
  <c r="U205" i="1"/>
  <c r="V209" i="1"/>
  <c r="V214" i="1"/>
  <c r="U219" i="1"/>
  <c r="U222" i="1"/>
  <c r="V234" i="1"/>
  <c r="V240" i="1"/>
  <c r="V242" i="1"/>
  <c r="U244" i="1"/>
  <c r="V250" i="1"/>
  <c r="U252" i="1"/>
  <c r="U258" i="1"/>
  <c r="U171" i="1"/>
  <c r="V171" i="1" s="1"/>
  <c r="U189" i="1"/>
  <c r="V217" i="1"/>
  <c r="V218" i="1"/>
  <c r="V222" i="1"/>
  <c r="U268" i="1"/>
  <c r="Q284" i="1"/>
  <c r="N58" i="1"/>
  <c r="V58" i="1" s="1"/>
  <c r="U60" i="1"/>
  <c r="V64" i="1"/>
  <c r="N66" i="1"/>
  <c r="V66" i="1" s="1"/>
  <c r="V67" i="1"/>
  <c r="N68" i="1"/>
  <c r="V68" i="1" s="1"/>
  <c r="U70" i="1"/>
  <c r="U72" i="1"/>
  <c r="T82" i="1"/>
  <c r="N83" i="1"/>
  <c r="V83" i="1" s="1"/>
  <c r="U84" i="1"/>
  <c r="U86" i="1"/>
  <c r="N88" i="1"/>
  <c r="V88" i="1" s="1"/>
  <c r="U91" i="1"/>
  <c r="U53" i="1"/>
  <c r="U65" i="1"/>
  <c r="V70" i="1"/>
  <c r="V71" i="1"/>
  <c r="V79" i="1"/>
  <c r="U80" i="1"/>
  <c r="V52" i="1"/>
  <c r="U69" i="1"/>
  <c r="V75" i="1"/>
  <c r="U78" i="1"/>
  <c r="U92" i="1"/>
  <c r="N16" i="1"/>
  <c r="N31" i="1"/>
  <c r="V31" i="1" s="1"/>
  <c r="U9" i="1"/>
  <c r="N13" i="1"/>
  <c r="V16" i="1"/>
  <c r="V20" i="1"/>
  <c r="N21" i="1"/>
  <c r="V21" i="1" s="1"/>
  <c r="N25" i="1"/>
  <c r="U29" i="1"/>
  <c r="U39" i="1"/>
  <c r="V41" i="1"/>
  <c r="N42" i="1"/>
  <c r="V42" i="1" s="1"/>
  <c r="U5" i="1"/>
  <c r="V8" i="1"/>
  <c r="N9" i="1"/>
  <c r="V9" i="1" s="1"/>
  <c r="U12" i="1"/>
  <c r="V13" i="1"/>
  <c r="U23" i="1"/>
  <c r="V25" i="1"/>
  <c r="U27" i="1"/>
  <c r="U28" i="1"/>
  <c r="N29" i="1"/>
  <c r="V29" i="1" s="1"/>
  <c r="U32" i="1"/>
  <c r="V32" i="1" s="1"/>
  <c r="V35" i="1"/>
  <c r="U36" i="1"/>
  <c r="U40" i="1"/>
  <c r="V11" i="1"/>
  <c r="V12" i="1"/>
  <c r="V15" i="1"/>
  <c r="V19" i="1"/>
  <c r="V26" i="1"/>
  <c r="V36" i="1"/>
  <c r="N55" i="1"/>
  <c r="V55" i="1" s="1"/>
  <c r="R63" i="1"/>
  <c r="U63" i="1"/>
  <c r="R54" i="1"/>
  <c r="V54" i="1" s="1"/>
  <c r="U54" i="1"/>
  <c r="V63" i="1"/>
  <c r="X10" i="1"/>
  <c r="V17" i="1"/>
  <c r="U34" i="1"/>
  <c r="V38" i="1"/>
  <c r="R59" i="1"/>
  <c r="V59" i="1" s="1"/>
  <c r="U59" i="1"/>
  <c r="U103" i="1"/>
  <c r="V103" i="1" s="1"/>
  <c r="J103" i="1"/>
  <c r="U107" i="1"/>
  <c r="V107" i="1" s="1"/>
  <c r="J107" i="1"/>
  <c r="U111" i="1"/>
  <c r="V111" i="1" s="1"/>
  <c r="J111" i="1"/>
  <c r="U115" i="1"/>
  <c r="V115" i="1" s="1"/>
  <c r="J115" i="1"/>
  <c r="U131" i="1"/>
  <c r="U188" i="1"/>
  <c r="J188" i="1"/>
  <c r="V188" i="1" s="1"/>
  <c r="N191" i="1"/>
  <c r="U191" i="1"/>
  <c r="V197" i="1"/>
  <c r="U7" i="1"/>
  <c r="U11" i="1"/>
  <c r="U20" i="1"/>
  <c r="U26" i="1"/>
  <c r="U41" i="1"/>
  <c r="U71" i="1"/>
  <c r="U104" i="1"/>
  <c r="V104" i="1" s="1"/>
  <c r="J104" i="1"/>
  <c r="U108" i="1"/>
  <c r="V108" i="1" s="1"/>
  <c r="J108" i="1"/>
  <c r="U112" i="1"/>
  <c r="V112" i="1" s="1"/>
  <c r="J112" i="1"/>
  <c r="U136" i="1"/>
  <c r="V136" i="1" s="1"/>
  <c r="J139" i="1"/>
  <c r="J143" i="1"/>
  <c r="U148" i="1"/>
  <c r="V148" i="1" s="1"/>
  <c r="U152" i="1"/>
  <c r="V152" i="1" s="1"/>
  <c r="J155" i="1"/>
  <c r="J161" i="1"/>
  <c r="N165" i="1"/>
  <c r="N167" i="1"/>
  <c r="M178" i="1"/>
  <c r="U227" i="1"/>
  <c r="U207" i="1"/>
  <c r="J207" i="1"/>
  <c r="V207" i="1" s="1"/>
  <c r="U212" i="1"/>
  <c r="J212" i="1"/>
  <c r="V212" i="1" s="1"/>
  <c r="R5" i="1"/>
  <c r="U6" i="1"/>
  <c r="U10" i="1"/>
  <c r="U19" i="1"/>
  <c r="N22" i="1"/>
  <c r="V22" i="1" s="1"/>
  <c r="N24" i="1"/>
  <c r="V24" i="1" s="1"/>
  <c r="N28" i="1"/>
  <c r="V28" i="1" s="1"/>
  <c r="N30" i="1"/>
  <c r="V30" i="1" s="1"/>
  <c r="N32" i="1"/>
  <c r="U35" i="1"/>
  <c r="U37" i="1"/>
  <c r="U52" i="1"/>
  <c r="U56" i="1"/>
  <c r="V65" i="1"/>
  <c r="V69" i="1"/>
  <c r="N73" i="1"/>
  <c r="V73" i="1" s="1"/>
  <c r="U73" i="1"/>
  <c r="V74" i="1"/>
  <c r="V78" i="1"/>
  <c r="V81" i="1"/>
  <c r="V85" i="1"/>
  <c r="V86" i="1"/>
  <c r="V89" i="1"/>
  <c r="V90" i="1"/>
  <c r="V93" i="1"/>
  <c r="Q178" i="1"/>
  <c r="R102" i="1"/>
  <c r="R179" i="1" s="1"/>
  <c r="U105" i="1"/>
  <c r="V105" i="1" s="1"/>
  <c r="J105" i="1"/>
  <c r="U109" i="1"/>
  <c r="V109" i="1" s="1"/>
  <c r="J109" i="1"/>
  <c r="U113" i="1"/>
  <c r="V113" i="1" s="1"/>
  <c r="J113" i="1"/>
  <c r="U128" i="1"/>
  <c r="L128" i="1"/>
  <c r="J136" i="1"/>
  <c r="U137" i="1"/>
  <c r="V137" i="1" s="1"/>
  <c r="U141" i="1"/>
  <c r="V141" i="1" s="1"/>
  <c r="U145" i="1"/>
  <c r="V145" i="1" s="1"/>
  <c r="J148" i="1"/>
  <c r="U149" i="1"/>
  <c r="V149" i="1" s="1"/>
  <c r="J152" i="1"/>
  <c r="U153" i="1"/>
  <c r="V153" i="1" s="1"/>
  <c r="U157" i="1"/>
  <c r="V157" i="1" s="1"/>
  <c r="U159" i="1"/>
  <c r="V159" i="1" s="1"/>
  <c r="U163" i="1"/>
  <c r="I225" i="1"/>
  <c r="R226" i="1"/>
  <c r="V187" i="1"/>
  <c r="U208" i="1"/>
  <c r="J208" i="1"/>
  <c r="V208" i="1" s="1"/>
  <c r="U209" i="1"/>
  <c r="V215" i="1"/>
  <c r="Q225" i="1"/>
  <c r="U238" i="1"/>
  <c r="I285" i="1"/>
  <c r="N283" i="1"/>
  <c r="V283" i="1" s="1"/>
  <c r="U283" i="1"/>
  <c r="N292" i="1"/>
  <c r="V292" i="1" s="1"/>
  <c r="U292" i="1"/>
  <c r="U174" i="1"/>
  <c r="V174" i="1" s="1"/>
  <c r="J174" i="1"/>
  <c r="U176" i="1"/>
  <c r="U246" i="1"/>
  <c r="J246" i="1"/>
  <c r="V246" i="1" s="1"/>
  <c r="R249" i="1"/>
  <c r="V249" i="1" s="1"/>
  <c r="U249" i="1"/>
  <c r="U67" i="1"/>
  <c r="U116" i="1"/>
  <c r="L116" i="1"/>
  <c r="L181" i="1" s="1"/>
  <c r="U181" i="1" s="1"/>
  <c r="K180" i="1"/>
  <c r="U180" i="1" s="1"/>
  <c r="J135" i="1"/>
  <c r="U140" i="1"/>
  <c r="V140" i="1" s="1"/>
  <c r="U144" i="1"/>
  <c r="V144" i="1" s="1"/>
  <c r="J147" i="1"/>
  <c r="J151" i="1"/>
  <c r="U156" i="1"/>
  <c r="V156" i="1" s="1"/>
  <c r="U162" i="1"/>
  <c r="V162" i="1" s="1"/>
  <c r="N169" i="1"/>
  <c r="N171" i="1"/>
  <c r="N173" i="1"/>
  <c r="N206" i="1"/>
  <c r="V206" i="1" s="1"/>
  <c r="U206" i="1"/>
  <c r="N255" i="1"/>
  <c r="U255" i="1"/>
  <c r="N293" i="1"/>
  <c r="U293" i="1"/>
  <c r="U307" i="1"/>
  <c r="J307" i="1"/>
  <c r="I178" i="1"/>
  <c r="U102" i="1"/>
  <c r="V102" i="1" s="1"/>
  <c r="J102" i="1"/>
  <c r="U106" i="1"/>
  <c r="V106" i="1" s="1"/>
  <c r="J106" i="1"/>
  <c r="U110" i="1"/>
  <c r="V110" i="1" s="1"/>
  <c r="J110" i="1"/>
  <c r="U114" i="1"/>
  <c r="V114" i="1" s="1"/>
  <c r="J114" i="1"/>
  <c r="P181" i="1"/>
  <c r="U129" i="1"/>
  <c r="V129" i="1" s="1"/>
  <c r="J137" i="1"/>
  <c r="U138" i="1"/>
  <c r="V138" i="1" s="1"/>
  <c r="J141" i="1"/>
  <c r="U142" i="1"/>
  <c r="V142" i="1" s="1"/>
  <c r="J145" i="1"/>
  <c r="U146" i="1"/>
  <c r="V146" i="1" s="1"/>
  <c r="J149" i="1"/>
  <c r="U150" i="1"/>
  <c r="V150" i="1" s="1"/>
  <c r="J153" i="1"/>
  <c r="U154" i="1"/>
  <c r="V154" i="1" s="1"/>
  <c r="J157" i="1"/>
  <c r="U158" i="1"/>
  <c r="J159" i="1"/>
  <c r="U160" i="1"/>
  <c r="V160" i="1" s="1"/>
  <c r="V193" i="1"/>
  <c r="J219" i="1"/>
  <c r="V219" i="1" s="1"/>
  <c r="Q266" i="1"/>
  <c r="R233" i="1"/>
  <c r="J236" i="1"/>
  <c r="V236" i="1" s="1"/>
  <c r="U77" i="1"/>
  <c r="X77" i="1" s="1"/>
  <c r="U81" i="1"/>
  <c r="U85" i="1"/>
  <c r="U89" i="1"/>
  <c r="U93" i="1"/>
  <c r="U133" i="1"/>
  <c r="U187" i="1"/>
  <c r="V191" i="1"/>
  <c r="U194" i="1"/>
  <c r="J194" i="1"/>
  <c r="V194" i="1" s="1"/>
  <c r="U195" i="1"/>
  <c r="U201" i="1"/>
  <c r="U216" i="1"/>
  <c r="J216" i="1"/>
  <c r="V216" i="1" s="1"/>
  <c r="U217" i="1"/>
  <c r="U223" i="1"/>
  <c r="J223" i="1"/>
  <c r="V223" i="1" s="1"/>
  <c r="U224" i="1"/>
  <c r="I266" i="1"/>
  <c r="I269" i="1" s="1"/>
  <c r="U233" i="1"/>
  <c r="J233" i="1"/>
  <c r="U234" i="1"/>
  <c r="N263" i="1"/>
  <c r="V263" i="1" s="1"/>
  <c r="U263" i="1"/>
  <c r="M284" i="1"/>
  <c r="N282" i="1"/>
  <c r="U282" i="1"/>
  <c r="U284" i="1" s="1"/>
  <c r="M309" i="1"/>
  <c r="N291" i="1"/>
  <c r="V291" i="1" s="1"/>
  <c r="U291" i="1"/>
  <c r="U198" i="1"/>
  <c r="J198" i="1"/>
  <c r="V198" i="1" s="1"/>
  <c r="U200" i="1"/>
  <c r="U204" i="1"/>
  <c r="J204" i="1"/>
  <c r="V204" i="1" s="1"/>
  <c r="V210" i="1"/>
  <c r="J211" i="1"/>
  <c r="V211" i="1" s="1"/>
  <c r="U220" i="1"/>
  <c r="J220" i="1"/>
  <c r="V220" i="1" s="1"/>
  <c r="U237" i="1"/>
  <c r="J237" i="1"/>
  <c r="V237" i="1" s="1"/>
  <c r="J239" i="1"/>
  <c r="V239" i="1" s="1"/>
  <c r="U245" i="1"/>
  <c r="N259" i="1"/>
  <c r="N267" i="1" s="1"/>
  <c r="U259" i="1"/>
  <c r="Q286" i="1"/>
  <c r="U308" i="1"/>
  <c r="J308" i="1"/>
  <c r="V308" i="1" s="1"/>
  <c r="U251" i="1"/>
  <c r="V296" i="1"/>
  <c r="V297" i="1"/>
  <c r="V298" i="1"/>
  <c r="V299" i="1"/>
  <c r="V300" i="1"/>
  <c r="V301" i="1"/>
  <c r="V302" i="1"/>
  <c r="V303" i="1"/>
  <c r="V304" i="1"/>
  <c r="V305" i="1"/>
  <c r="M266" i="1"/>
  <c r="U241" i="1"/>
  <c r="V251" i="1"/>
  <c r="U253" i="1"/>
  <c r="J253" i="1"/>
  <c r="V253" i="1" s="1"/>
  <c r="V255" i="1"/>
  <c r="U257" i="1"/>
  <c r="J257" i="1"/>
  <c r="V257" i="1" s="1"/>
  <c r="V259" i="1"/>
  <c r="U261" i="1"/>
  <c r="J261" i="1"/>
  <c r="V261" i="1" s="1"/>
  <c r="V293" i="1"/>
  <c r="L311" i="1"/>
  <c r="U311" i="1" s="1"/>
  <c r="X294" i="1"/>
  <c r="I309" i="1"/>
  <c r="M276" i="1"/>
  <c r="I284" i="1"/>
  <c r="U294" i="1"/>
  <c r="U306" i="1"/>
  <c r="Q309" i="1"/>
  <c r="N179" i="1" l="1"/>
  <c r="M182" i="1" s="1"/>
  <c r="Q182" i="1"/>
  <c r="U276" i="1"/>
  <c r="U277" i="1" s="1"/>
  <c r="M277" i="1"/>
  <c r="J226" i="1"/>
  <c r="U226" i="1" s="1"/>
  <c r="U309" i="1"/>
  <c r="N285" i="1"/>
  <c r="M286" i="1" s="1"/>
  <c r="U178" i="1"/>
  <c r="N310" i="1"/>
  <c r="M312" i="1" s="1"/>
  <c r="R267" i="1"/>
  <c r="Q269" i="1" s="1"/>
  <c r="U266" i="1"/>
  <c r="M269" i="1"/>
  <c r="I286" i="1"/>
  <c r="J267" i="1"/>
  <c r="V233" i="1"/>
  <c r="U267" i="1" s="1"/>
  <c r="J179" i="1"/>
  <c r="V307" i="1"/>
  <c r="J310" i="1"/>
  <c r="V282" i="1"/>
  <c r="U285" i="1" s="1"/>
  <c r="U286" i="1" s="1"/>
  <c r="Q228" i="1"/>
  <c r="U225" i="1"/>
  <c r="U228" i="1" s="1"/>
  <c r="I228" i="1"/>
  <c r="V5" i="1"/>
  <c r="U310" i="1" l="1"/>
  <c r="U179" i="1"/>
  <c r="I312" i="1"/>
  <c r="U269" i="1"/>
  <c r="I182" i="1"/>
  <c r="U182" i="1" l="1"/>
</calcChain>
</file>

<file path=xl/sharedStrings.xml><?xml version="1.0" encoding="utf-8"?>
<sst xmlns="http://schemas.openxmlformats.org/spreadsheetml/2006/main" count="778" uniqueCount="266">
  <si>
    <t>ΟΜΑΔΑ Α. Είδη καθαριότητας και ευπρεπισμού</t>
  </si>
  <si>
    <t xml:space="preserve">π. Α1. ΠΡΩΤΟΒΑΘΜΙΑ </t>
  </si>
  <si>
    <t>Κ.Α. 15.6634.0003       CPV 39830000-9</t>
  </si>
  <si>
    <t>Α/Α</t>
  </si>
  <si>
    <t>ΠΕΡΙΓΡΑΦΗ</t>
  </si>
  <si>
    <t>ΜΜ</t>
  </si>
  <si>
    <t>ΠΟΣ. 2024</t>
  </si>
  <si>
    <t>ΠΟΣ. 2025</t>
  </si>
  <si>
    <t>ΠΟΣ. 2026</t>
  </si>
  <si>
    <t>ΤΙΜΗ ΜΟΝ ΧΩΡΙΣ ΦΠΑ</t>
  </si>
  <si>
    <t>ΦΠΑ</t>
  </si>
  <si>
    <t>ΣΥΝ 2024</t>
  </si>
  <si>
    <t>ΦΠΑ 24% 2024</t>
  </si>
  <si>
    <t xml:space="preserve">ΦΠΑ 13% 2024 </t>
  </si>
  <si>
    <t>ΦΠΑ 6% 2024</t>
  </si>
  <si>
    <t>ΣΥΝ 2025</t>
  </si>
  <si>
    <t>ΦΠΑ 24% 2025</t>
  </si>
  <si>
    <t>ΦΠΑ 13% 2025</t>
  </si>
  <si>
    <t>ΦΠΑ 6% 2025</t>
  </si>
  <si>
    <t>ΣΥΝ 2026</t>
  </si>
  <si>
    <t>ΦΠΑ 24% 2026</t>
  </si>
  <si>
    <t>ΦΠΑ 13% 2026</t>
  </si>
  <si>
    <t>ΦΠΑ 6% 2026</t>
  </si>
  <si>
    <t>ΣΥΝΟΛΙΚΗ ΑΞΙΑ ΧΩΡΙΣ ΦΠΑ</t>
  </si>
  <si>
    <t>ΦΠΑ 24% ΣΥΝΟΛΟ</t>
  </si>
  <si>
    <t>ΦΠΑ 13% ΣΥΝΟΛΟ</t>
  </si>
  <si>
    <t>ΦΠΑ 6% ΣΥΝΟΛΟ</t>
  </si>
  <si>
    <t>ΑΝΤΑΛΛΑΚΤΙΚΟ ΣΦΟΥΓΓΑΡΙΣΤΡΑΣ ΑΠΛΗΣ ΒΙΔΩΤΗΣ</t>
  </si>
  <si>
    <t>ΤΕΜ</t>
  </si>
  <si>
    <t xml:space="preserve">ΑΝΤΑΛΛΑΚΤΙΚΟ ΣΦΟΥΓΓΑΡΙΣΤΡΑΣ ΕΠΑΓΓΕΛΜΑΤΙΚΗΣ ΒΙΔΩΤΗΣ </t>
  </si>
  <si>
    <t>ΑΠΟΡΡΥΠΑΝΤΙΚΟ ΠΙΑΤΩΝ  4 LT.</t>
  </si>
  <si>
    <t>ΑΠΟΦΡΑΚΤΙΚΟ ΝΙΠΤΗΡΩΝ ΣΕ ΣΚΟΝΗ 60  gr</t>
  </si>
  <si>
    <t>ΓΑΝΤΙΑ ΠΛΑΣΤΙΚΑ  ανά ζεύγος</t>
  </si>
  <si>
    <t>ΓΑΝΤΙΑ ΜΙΑΣ ΧΡΗΣΕΩΣ ΝΙΤΡΙΛΙΟΥ ΧΩΡΙΣ ΠΟΥΔΡΑ 100ΤΕΜ</t>
  </si>
  <si>
    <t>ΚΟΝΤΑΡΙΑ ΣΚΟΥΠΑΣ-ΣΦΟΥΓΓΑΡΙΣΤΡΑΣ ΜΕΤΑΛ.</t>
  </si>
  <si>
    <t>ΚΟΥΒΑΣ ΣΦΟΥΓΓΑΡΙΣΜΑΤΟΣ ΜΕ ΣΤΙΦΤΗ</t>
  </si>
  <si>
    <t>ΚΡΕΜΑ  ΓΕΝΙΚΟΥ ΚΑΘΑΡΙΣΜΟΥ 500 ml</t>
  </si>
  <si>
    <t>ΚΑΘΑΡΙΣΤΙΚΟ ΕΠΙΦΑΝΕΙΩΝ ΜΕ ΑΝΤΙΒ/ΚΗ 750ML ΜΕ ΑΝΤΛΙΑ</t>
  </si>
  <si>
    <t>ΚΑΘΑΡΙΣΤΙΚΟ ΓΙΑ ΓΚΡΑΦΙΤΙ</t>
  </si>
  <si>
    <t>ΠΕΤΣΕΤΕΣ ΑΠΟΡΡΟΦΗΤΙΚΕΣ (WETTEX) No 3</t>
  </si>
  <si>
    <t>ΣΑΚΟΥΛΕΣ ΑΠΟΡΡΙΜΜΑΤΩΝ 80X 1,10  20 ΚΙΛΩΝ</t>
  </si>
  <si>
    <t>ΚΙΒ</t>
  </si>
  <si>
    <t>ΟΙΝΟΠΝΕΥΜΑ ΛΟΣΙΟΝ 250ML 70 ΒΑΘΜ..</t>
  </si>
  <si>
    <t>ΣΕΤ ΠΑΡΚΕΤΕΖΑ ΒΑΜΒΑΚΕΡΗ ΜΕ ΚΟΝΤΑΡΙ</t>
  </si>
  <si>
    <t xml:space="preserve">ΠΑΝΑΚΙΑ ΚΑΘΑΡΙΣΜΟΥ ΤΖΑΜΙΩΝ ΜΕ ΜΙΚΡΟΙΝΕΣ </t>
  </si>
  <si>
    <t>ΣΑΚΟΥΛΕΣ ΑΠΟΡΡΙΜΜΑΤΩΝ 65X90  20 ΚΙΛΩΝ</t>
  </si>
  <si>
    <t xml:space="preserve">ΣΑΚΟΥΛΕΣ ΑΠΟΡΡΙΜΜΑΤΩΝ ΓΙΓΑΣ 70Χ95 με κορδόνι συσκ.10 στο ρολλό </t>
  </si>
  <si>
    <t>ΣΑΚΟΥΛΕΣ ΓΙΑ ΚΑΛΑΘΑΚΙΑ 50Χ50 (20 ΣΑΚ.)</t>
  </si>
  <si>
    <t>ΡΟΛΟ</t>
  </si>
  <si>
    <t>ΣΑΚΟΥΛΕΣ ΓΙΑ ΚΑΛΑΘΑΚΙΑ 60Χ65 20 ΚΙΛΩΝ</t>
  </si>
  <si>
    <t>ΣΚΟΝΗ ΓΕΝΙΚΟΥ ΚΑΘΑΡΙΣΜΟΥ 500ml ( τύπου ROLLI)</t>
  </si>
  <si>
    <t>ΣΚΟΥΠΕΣ ΜΑΓΝΗΤΙΚΗ ΑΝΤΑΛΛΑΚΤΙΚΟ (ΦΑΡΑΩ)</t>
  </si>
  <si>
    <t xml:space="preserve">ΣΑΠΟΥΝΟΘΗΚΗ ΤΟΙΧΟΥ ΠΛΑΣΤΙΚΗ </t>
  </si>
  <si>
    <t>ΚΟΝΤΑΡΟΣΚΟΥΠΑ ΧΟΡΤΟΥ</t>
  </si>
  <si>
    <t>ΣΦΟΥΓΓΑΡΑΚΙΑ ΚΟΥΖΙΝΑΣ ΜΕ ΣΥΡΜΑ 9Χ14Χ2,8 cm</t>
  </si>
  <si>
    <t>ΥΓΡΟ ΓΕΝΙΚΟΥ ΚΑΘΑΡΙΣΜΟΥ ΔΑΠΕΔΟΥ 4LT</t>
  </si>
  <si>
    <t>ΥΓΡΟ ΚΑΘΑΡΙΣΜΟΥ ΤΖΑΜΙΩΝ  4LT</t>
  </si>
  <si>
    <t>ΥΓΡΟ ΚΑΘΑΡΙΣΤΙΚΟ ΑΠΟΦΡΑΞΗΣ W.C. 1LT</t>
  </si>
  <si>
    <t>ΥΓΡΟ ΣΑΠΟΥΝΙ ΧΕΡΙΩΝ 4 LT</t>
  </si>
  <si>
    <t>ΦΑΡΑΣΙΑ  ΜΕ ΚΟΝΤΑΡΙ ΟΡΘΟΣΤΑΤΙΚΟ</t>
  </si>
  <si>
    <t>ΧΑΡΤΙ ΚΟΥΖΙΝΑΣ 800 ΓΡ. Χ 6 ρολλά</t>
  </si>
  <si>
    <t xml:space="preserve">ΧΑΡΤΙ ΥΓΕΙΑΣ επαγγελματικό 450 γρ. Χ 12 ρολλά </t>
  </si>
  <si>
    <t>ΧΑΡΤΙ ΥΓΕΙΑΣ 3 ΦΥΛΛΟ 100ΓΡ 10ΡΟΛΑ</t>
  </si>
  <si>
    <t>ΧΕΙΡΟΠΕΤΣΕΤΕΣ ζικ ζακ 4000 τεμ.</t>
  </si>
  <si>
    <t>ΧΛΩΡΙΝΗ ΠΑΧΥΡΕΥΣΤΗ 4 LT</t>
  </si>
  <si>
    <t>ΧΑΡΤΙ ΥΓΕΙΑΣ CENTERPULL 12 ρολα</t>
  </si>
  <si>
    <t>ΘΗΚΗ ΤΟΙΧΟΥ CENTERPULL πλαστικη</t>
  </si>
  <si>
    <t>ΥΓΡΟ ΚΑΘΑΡΙΣΤΙΚΟ (ΤΥΠΟΥ ΣΟΥΑΖ)5LT</t>
  </si>
  <si>
    <t xml:space="preserve">ΨΕΚΑΣΤΗΡΕΣ ΓΙΑ ΥΓΡΟ ΤΖΑΜΙΩΝ </t>
  </si>
  <si>
    <t xml:space="preserve"> </t>
  </si>
  <si>
    <t>ΣΥΝΟΛΑ ΧΩΡΙΣ Φ.Π.Α.</t>
  </si>
  <si>
    <t>Φ.Π.Α. 24%</t>
  </si>
  <si>
    <t>Φ.Π.Α. 6%</t>
  </si>
  <si>
    <t>ΣΥΝΟΛΑ ΜΕ Φ.Π.Α.</t>
  </si>
  <si>
    <t xml:space="preserve">π. Α2. ΔΕΥΤΕΡΟΒΑΘΜΙΑ </t>
  </si>
  <si>
    <t>Κ.Α. 15.6634.0003           CPV 39830000-9</t>
  </si>
  <si>
    <t>ΠΟΣ.2024</t>
  </si>
  <si>
    <t>ΠΟΣ.2025</t>
  </si>
  <si>
    <t>ΠΟΣ.2026</t>
  </si>
  <si>
    <t>ΦΠΑ 13% 2024</t>
  </si>
  <si>
    <t>ΣΥΝ ΤΙΜΗ ΧΩΡΙΣ ΦΠΑ</t>
  </si>
  <si>
    <t>ΦΠΑ 24%</t>
  </si>
  <si>
    <t>ΦΠΑ 13%</t>
  </si>
  <si>
    <t>ΦΠΑ 6%</t>
  </si>
  <si>
    <t>ΑΝΤΑΛΛΑΚΤΙΚΟ ΣΦΟΥΓΓΑΡΙΣΤΡΑΣ ΕΠΑΓΓΕΛΜΑΤΙΚΗ ΒΙΔΩΤΗ</t>
  </si>
  <si>
    <t>ΓΑΝΤΙΑ ΠΟΛΛΑΠΛΩΝ ΧΡΗΣΕΩΝ  ανά ζεύγος</t>
  </si>
  <si>
    <t xml:space="preserve">ΓΑΝΤΙΑ ΝΙΤΡΙΛΙΟΥ ΧΩΡΙΣ ΠΟΥΔΡΑ ΜΙΑΣ ΧΡΗΣΕΩΣ  100 τεμ. </t>
  </si>
  <si>
    <t>ΠΑΚ</t>
  </si>
  <si>
    <t>ΚΟΥΒΑΣ ΣΦΟΥΓΓΑΡΙΣΜΑΤΟΣ ΜΕ ΣΤΙΦΤΗ 16LT</t>
  </si>
  <si>
    <t>ΣΑΚΟΥΛΕΣ ΓΙΑ ΚΑΛΑΘΑΚΙΑ 50Χ50  (20 TEMAXIA)</t>
  </si>
  <si>
    <t>ΣΚΟΝΗ ΓΕΝΙΚΟΥ ΚΑΘΑΡΙΣΜΟΥ 500ML ( τύπου ROLLI)</t>
  </si>
  <si>
    <t>ΣΚΟΥΠΕΣ ΜΑΓΝΗΤΙΚΗ ΑΝΤΑΛΛΑΚΤΙΚΟ</t>
  </si>
  <si>
    <t>ΥΓΡΟ ΓΕΝΙΚΟΥ ΚΑΘΑΡΙΣΜΟΥ 4 LT</t>
  </si>
  <si>
    <t>ΧΑΡΤΙ ΚΟΥΖΙΝΑΣ ΔΙΦΥΛΛΟ 800 ΓΡ. Χ 6 ρολλά</t>
  </si>
  <si>
    <t>ΧΕΙΡΟΠΕΤΣΕΤΕΣ ζικ ζακ 25Χ21CM 4000 τεμ.</t>
  </si>
  <si>
    <t>ΥΓΡΟ ΚΑΘΑΡΙΣΤΙΚΟ (ΤΥΠΟΥ ΣΟΥΑΖ)  5 LT</t>
  </si>
  <si>
    <t xml:space="preserve">ΓΚΡΑΦΙΤΙ ΚΑΘΑΡΙΣΤΙΚΟ ΣΥΝΘΗΜΑΤΩΝ ΣΠΡΕΙ </t>
  </si>
  <si>
    <t>ΚΑΛΑΘΑΚΙΑ WC ΠΛΑΣΤΙΚΑ ΑΝΟΙΧΤΑ 8LT</t>
  </si>
  <si>
    <t>ΚΑΛΑΘΑΚΙΑ ΤΟΥΑΛΕΤΑΣ ΜΕ ΚΑΠΑΚΙ 7LT</t>
  </si>
  <si>
    <t>SET ΠΑΡΚΕΤΕΖΑ ΒΑΜΒΑΚΕΡΗ 80CM ΜΕ ΚΟΝΤΑΡΙ</t>
  </si>
  <si>
    <t>ΚΑΘΑΡΙΣΤΙΚΟ ΑΛΑΤΩΝ ΚΑΙ ΠΟΥΡΙ 4 LT</t>
  </si>
  <si>
    <t>ΣΕΡΒΙΕΤΕΣ ΗΜΕΡΑΣ LONG 7TEM</t>
  </si>
  <si>
    <t>ΠΑΚΕΤΟ</t>
  </si>
  <si>
    <t>ΣΚΟΝΗ ΑΠΟΡΡΥΠΑΝΤΙΚΟ ΓΙΑ ΠΛΥΣΙΜΟ ΧΕΙΡΟΣ(450γρ)</t>
  </si>
  <si>
    <t>ΑΚΟΥΑΦΟΡΤΕ</t>
  </si>
  <si>
    <t xml:space="preserve">Α3.  π.ΟΚΠΔΥ </t>
  </si>
  <si>
    <t>Κ.Α. 15.6634.0002            CPV 39830000-9</t>
  </si>
  <si>
    <t>ΑΛΑΤΙ ΓΙΑ ΠΛΥΝΤΗΡΙΟ ΠΙΑΤΩΝ 1 Kg</t>
  </si>
  <si>
    <t>ΑΛΟΥΜΙΝΟΧΑΡΤΟ ΕΠΑΓΓΕΛΜΑΤΙΚΟ</t>
  </si>
  <si>
    <t>ΑΛΟΥΜΙΝΟΧΑΡΤΟ τυποποιημένο σε χάρτινο κουτί 30m</t>
  </si>
  <si>
    <t>ΑΠΛΩΣΤΡΑ ρούχων μεσαίου μεγέθους</t>
  </si>
  <si>
    <t>ΑΠΟΛΥΜΑΝΤΙΚΟ 250 ml ( πλυντήριο πιάτων)</t>
  </si>
  <si>
    <t>ΑΠΟΡΡΥΠΑΝΤΙΚΟ ΠΙΑΤΩΝ  750ml</t>
  </si>
  <si>
    <t>ΑΠΟΡΡΥΠΑΝΤΙΚΟ ΠΛΥΝΤΗΡΙΟΥ ΠΙΑΤΩΝ  700ml</t>
  </si>
  <si>
    <t>ΥΓΡΟ ΑΠΟΡΡΥΠΑΝΤΙΚΟ ΠΛΥΝΤΗΡΙΟΥ ΡΟΥΧΩΝ 45 ΠΛΥΣΕΙΣ</t>
  </si>
  <si>
    <t>ΑΠΟΣΤΑΓΜΕΝΟ ΝΕΡΟ 4-4,5 Λίτρων</t>
  </si>
  <si>
    <t>ΑΦΡΟΛΟΥΤΡΟ ΠΑΙΔΙΚΟ 1-3 1000 ml</t>
  </si>
  <si>
    <t>ΒΑΜΒΑΚΙ 100 ΓΡ.</t>
  </si>
  <si>
    <t>ΚΑΘΑΡΙΣΤΙΚΟ ΥΓΡΟ ΤΟΥΑΛΕΤΑΣ 750ml</t>
  </si>
  <si>
    <t>ΚΟΝΤΑΡΙΑ ΣΚΟΥΠΑΣ-ΣΦΟΥΓΓΑΡΙΣΤΡΑΣ ΜΕΤΑΛ. ΕΠΕΝΔ.</t>
  </si>
  <si>
    <t>ΛΑΔΟΚΟΛΛΑ ΕΠΑΓΓΕΛΜΑΤΙΚΗ 8X38CM</t>
  </si>
  <si>
    <t>ΜΑΛΑΚΤΙΚΟ ΡΟΥΧΩΝ 3 λίτρων</t>
  </si>
  <si>
    <t>ΜΑΝΤΑΛΑΚΙΑ 24 τεμ. Ξύλινα</t>
  </si>
  <si>
    <t>ΜΑΝΤΑΛΑΚΙΑ 24 τεμ. Πλαστικά</t>
  </si>
  <si>
    <t>ΜΕΜΒΡΑΝΗ ΤΡΟΦΙΜΩΝ   ΕΠΑΓΓΕΛΜΑΤΙΚΗ 15X30CM</t>
  </si>
  <si>
    <t>ΜΠΑΤΟΝΕΤΕΣ ΣΕ ΚΟΥΤΙ 200 ΤΕΜ</t>
  </si>
  <si>
    <t>ΜΩΡΟΜΑΝΤΗΛΑ (ανταλλακτικά) 72 ΤΕΜ</t>
  </si>
  <si>
    <t>ΟΙΝΟΠΝΕΥΜΑ ΦΩΤ. 425ML.</t>
  </si>
  <si>
    <t>ΠΑΝΕΣ ΒΡΕΦΩΝ ΜΙΑΣ ΧΡΗΣΕΩΣ 9-20 kg    44 ΤΕΜ</t>
  </si>
  <si>
    <t xml:space="preserve">ΠΑΝΕΣ ΒΡΕΦΩΝ ΜΙΑΣ ΧΡΗΣΕΩΣ 15-30 kg   42 ΤΕΜ  </t>
  </si>
  <si>
    <t>ΠΑΝΕΣ ΒΡΕΦΩΝ ΜΙΑΣ ΧΡΗΣΕΩΣ 4-9kg    54 ΤΕΜ</t>
  </si>
  <si>
    <t xml:space="preserve">ΠΑΝΕΣ ΒΡΕΦΩΝ ΜΙΑΣ ΧΡΗΣΕΩΣ 7-18kg    48 ΤΕΜ       </t>
  </si>
  <si>
    <t>ΠΑΝΕΣ ΒΡΑΚΑΚΙ ΒΡΕΦΩΝ</t>
  </si>
  <si>
    <t>ΠΕΤΣΕΤΕΣ ΑΠΟΡΡΟΦΗΤΙΚΕΣ (WETTEX) No 2</t>
  </si>
  <si>
    <t>ΠΙΓΚΑΛ ΣΤΡΟΓΓΥΛΟ ΚΛΕΙΣΤΟ ΛΕΥΚΟ</t>
  </si>
  <si>
    <t>ΣΑΚΟΥΛΕΣ ΑΠΟΡΡΙΜΜΑΤΩΝ 52Χ75 συσκ.10</t>
  </si>
  <si>
    <t>ΣΑΚΟΥΛΕΣ ΑΠΟΡΡΙΜΜΑΤΩΝ ΓΙΓΑΣ 70Χ95 με κορδόνι συσκ.10</t>
  </si>
  <si>
    <t>ΣΑΚΟΥΛΕΣ ΑΠΟΡΡΙΜΜΑΤΩΝ ΓΙΓΑΣ ΚΙΛΟΥ ΜΕΓΑΛΗΣ ΑΝΤΟΧΗΣ</t>
  </si>
  <si>
    <t>ΚΙΛΑ</t>
  </si>
  <si>
    <t>ΣΑΚΟΥΛΕΣ ΓΙΑ ΗΛΕΚΤΡΙΚΕΣ ΣΚΟΥΠΕΣ ΑΝΑΛΟΓΩΣ ΜΟΝΤΕΛΟΥ(ΠΑΚ 5ΤΕΜ)</t>
  </si>
  <si>
    <t>ΣΑΚΟΥΛΕΣ ΓΙΑ ΚΑΛΑΘΑΚΙΑ συσκ.20</t>
  </si>
  <si>
    <t>ΣΑΚΟΥΛΕΣ ΓΙΑ ΚΟΥΒΕΡΤΕΣ 4ΤΕΜ. 80Χ100 CM</t>
  </si>
  <si>
    <t>ΣΑΚΟΥΛΕΣ ΓΙΑ ΤΡΟΦΙΜΑ συσκ. 50 ΌΛΑ ΤΑ ΜΕΓΕΘΗ</t>
  </si>
  <si>
    <t>ΣΑΠΟΥΝΙ ΥΓΡΟ ΑΠΟΡΡΥΠΑΝΤΙΚΟ ΕΠΑΓΓΕΛΜΑΤΙΚΟ ΠΛΥΝΤΗΡΙΟΥ ΠΙΑΤΩΝ 11ΚΙΛΩΝ</t>
  </si>
  <si>
    <t>ΣΥΣΚΕΥΑΣΙΑ ΤΡΟΦΙΜΩΝ ΠΛΑΣΤΙΚΟ Μικροκυμάτων 750cc Διάφανο &amp; Πώμα ΣΕΤ Συσκευασία (τμχ/κιβ): 500 ΣΕΤ, 176x124x60mm(κατάλληλο υγειονομικώς για τροφιμα)</t>
  </si>
  <si>
    <t>ΣΥΣΚΕΥΑΣΙΑ ΤΡΟΦΙΜΩΝ ΠΛΑΣΤΙΚΟ 180 ml με ενσωματωμένο καπάκι 50 τμχ(κατάλληλο υγειονομικώς για τρόφιμα)</t>
  </si>
  <si>
    <t>ΣΥΣΚ.</t>
  </si>
  <si>
    <t>ΣΙΔΕΡΟΠΑΝΟ ΜΕ ΛΣΤΙΧΟ FLEXY 140X52</t>
  </si>
  <si>
    <t>ΣΚΑΛΑ (ΤΡΙΣΚΑΛΟ) ΕΣΩΤΕΡΙΚΗ</t>
  </si>
  <si>
    <t>ΣΤΕΓΝΩΤΙΚΟ 25 ΚΙΛΩΝ(επαγγελματικό πλυντήριο πιάτων)</t>
  </si>
  <si>
    <t>ΣΥΡΜΑΤΑΚΙΑ ΚΟΥΖΙΝΑΣ (ΓΙΑ ΑΝΟΞΕΙΔΩΤΑ ΣΚΕΥΗ)</t>
  </si>
  <si>
    <t>ΣΦΟΥΓΓΑΡΑΚΙΑ ΣΟΥΠΕΡ CLEAN</t>
  </si>
  <si>
    <t>ΣΦΟΥΓΓΑΡΟΠΑΝΟ 50Χ60 ΣΥΣΚ/ΝΟ</t>
  </si>
  <si>
    <t>ΥΓΡΑ ΜΑΝΤΗΛΑΚΙΑ ΚΑΘΑΡΙΣΜΟΥ ΧΕΡΙΩΝ ΑΝΤΙΒΑΚΤΗΡΙΔΙΑΚΑ</t>
  </si>
  <si>
    <t>ΥΓΡΟ ΓΕΝΙΚΟΥ ΚΑΘΑΡΙΣΜΟΥ 4LT</t>
  </si>
  <si>
    <t>ΥΓΡΟ ΚΑΘΑΡΙΣΜΟΥ ΤΖΑΜΙΩΝ  750LT ΜΕ ΑΝΤΛΙΑ</t>
  </si>
  <si>
    <t>ΥΓΡΟ ΚΑΘΑΡΙΣΤΙΚΟ ΦΟΥΡΝΟΥ 750 ml ΜΕ ΑΝΤΛΙΑ</t>
  </si>
  <si>
    <t>ΥΓΡΟ ΣΑΠΟΥΝΙ ΧΕΡΙΩΝ  500ml</t>
  </si>
  <si>
    <t>ΥΓΡΟ ΣΠΡΕΥ ΓΙΑ INOX ΕΠΙΦΑΝΕΙΕΣ 1 LT</t>
  </si>
  <si>
    <t>ΥΓΡΟ ΣΠΡΕΥ ΓΙΑ ΑΛΑΤΑ MΠANIOY 750 ml ΜΕ ΑΝΤΛΙΑ</t>
  </si>
  <si>
    <t>ΥΓΡΟ ΣΤΕΓΝΩΤΙΚΟ ΠΛΥΝΤΗΡΙΟΥ ΠΙΑΤΩΝ (εκθαμβωτικό)  400ml.</t>
  </si>
  <si>
    <t>ΥΠΟΣΕΝΤΟΝΑ ΜΙΑΣ ΧΡΗΣΗΣ 60Χ90    30 ΤΕΜ</t>
  </si>
  <si>
    <t>ΦΑΡΑΣΙΑ ΜΕ ΛΑΣΤΙΧΟ ΜΕ ΧΕΡΟΥΛΙ</t>
  </si>
  <si>
    <t>ΧΑΡΤΟΜΑΝΔΗΛΑ  των 100 φύλλων</t>
  </si>
  <si>
    <t>ΧΑΡΤΟΠΕΤΣΕΤΕΣ  28Χ30  70 φύλλων</t>
  </si>
  <si>
    <t>ΧΕΙΡΟΠΕΤΣΕΤΕΣ ζικ ζακ 200 τεμ.</t>
  </si>
  <si>
    <t>ΧΛΩΡΙΝΗ   ΠΑΧΥΡΕΥΣΤΗ 4Lt</t>
  </si>
  <si>
    <t>ΧΛΩΡΙΝΗ ΠΑΧΥΡΕΥΣΤΗ συσκ.1,250 lt</t>
  </si>
  <si>
    <t>ΧΛΩΡΙΙΝΗ ΠΟΛΛΑΠΛΩΝ ΧΡΗΣΕΩΝ ΣΕ ΣΠΡΕΥ 500 ml</t>
  </si>
  <si>
    <t>Φ.Π.Α. 13 %</t>
  </si>
  <si>
    <t>Φ.Π.Α. 6 %</t>
  </si>
  <si>
    <t xml:space="preserve">Α4. Δήμος Δάφνης Υμηττού </t>
  </si>
  <si>
    <t>Κ.Α. 10.6634.0001      CPV 39830000-9</t>
  </si>
  <si>
    <t>Ανταλλακτικό βιδωτής σφουγγαρίστρας τύπου wettex</t>
  </si>
  <si>
    <t>Απορροφητική πετσέτα  ρολό με περφορέ 14mx32cm</t>
  </si>
  <si>
    <t>ΚΟΥΤΙ</t>
  </si>
  <si>
    <t>Καθαριστικό υγρό τουαλέτας 750ml</t>
  </si>
  <si>
    <t>Καθαριστικό επιφάνειας σε σπρέυ ΑΠΟΛΥΜΑΝΤΙΚΟ</t>
  </si>
  <si>
    <t>Καλαθάκι τουαλέτας με καπάκι 7lt</t>
  </si>
  <si>
    <t>Καλαθάκια γραφείου πλαστικά 8LT</t>
  </si>
  <si>
    <t>ΚΟΝΤΑΡΙΑ ΓΙΑ ΚΑΘΑΡΙΣΜΟ ΤΖΑΜΙΩΝ ΜΕ ΑΝΤΑΛΛΑΚΤΙΚΟ</t>
  </si>
  <si>
    <r>
      <rPr>
        <sz val="8"/>
        <color indexed="8"/>
        <rFont val="Arial Narrow"/>
        <family val="2"/>
        <charset val="161"/>
      </rPr>
      <t>Κοντάρια σκούπας/σφουγγαρίστρας</t>
    </r>
    <r>
      <rPr>
        <sz val="8"/>
        <color indexed="8"/>
        <rFont val="Arial Narrow"/>
        <family val="2"/>
        <charset val="161"/>
      </rPr>
      <t xml:space="preserve"> μεταλλικά</t>
    </r>
  </si>
  <si>
    <t xml:space="preserve">Κουβάς σφουγγαρίσματος με στίφτη </t>
  </si>
  <si>
    <t>Κρέμα καθαρισμού γενικής χρήσης 2LT</t>
  </si>
  <si>
    <t>Κρεμοσάπουνο χεριών 4 lt</t>
  </si>
  <si>
    <t>Κρεμοσάπουνο 0,5 lt ME ANTLIA</t>
  </si>
  <si>
    <t>ΞΥΣΤΡΕΣ ΔΑΠΕΔΟΥ ΚΑΙ ΤΖΑΜΙΩΝ</t>
  </si>
  <si>
    <t>Πανάκια ΚΑΘΑΡΙΣΜΟΥ με μικροίνες ΤΖΑΜΙΩΝ</t>
  </si>
  <si>
    <t>Παρκετέζες για ξυλοπατώματα</t>
  </si>
  <si>
    <t>Πιγκάλ πλαστικό με βάση</t>
  </si>
  <si>
    <t>Σακούλες απορριμμάτων με κορδόνι 52X75</t>
  </si>
  <si>
    <t>Σακούλες απορριμμάτων σε ρολλό 80x110</t>
  </si>
  <si>
    <t>Σακούλες για καλαθάκια συσκ. 20 τεμ. 50x50</t>
  </si>
  <si>
    <t>ΣΑΚΟΥΛΕΣ ΑΠΟΡΡΙΜΜΑΤΩΝ ΜΕΓΑΛΗΣ ΑΝΤΟΧΗΣ 80χ110cm</t>
  </si>
  <si>
    <t>Σκούπα ΦΑΡΑΩ ανταλλακτικό</t>
  </si>
  <si>
    <t xml:space="preserve">Ανταλλακτικό επαγγελματικής σφουγγαρίστρας </t>
  </si>
  <si>
    <t>ΣΤΑΧΤΟΔΟΧΕΙΑ ΔΑΠΕΔΟΥ ΕΞΩΤ. ΧΩΡΟΥ</t>
  </si>
  <si>
    <t>Υγρό δαπέδου 4lt</t>
  </si>
  <si>
    <t>Υγρό πιάτων 4lt</t>
  </si>
  <si>
    <t>Υγρό τζαμιών 4lt</t>
  </si>
  <si>
    <t>Φαράσι ορθοστατικό με λάστιχο</t>
  </si>
  <si>
    <t>ΧΑΛΑΚΙΑ αντιολισθητικα  εξωτερικου χωρου 90Χ120cm</t>
  </si>
  <si>
    <t>Χαρτί κουζίνας 800γρ. 6 ρολά</t>
  </si>
  <si>
    <t>Χλωρίνη παχύρευστη 4 lt</t>
  </si>
  <si>
    <t>ΞΕΣΚΟΝΙΣΤΗΡΙΑ DUSTER 5 ΠΑΝΙΑ + ΛΑΒΗ</t>
  </si>
  <si>
    <t>Α5. π.ΟΠΑΔΥ</t>
  </si>
  <si>
    <t>Κ.Α. 15.6634.0004       CPV 39830000-9</t>
  </si>
  <si>
    <t>ΦΠΑ  13% 2026</t>
  </si>
  <si>
    <t>Αποφρακτικό νιπτήρων σε σκόνη 60 gr</t>
  </si>
  <si>
    <t>Βαμβάκι 100gr</t>
  </si>
  <si>
    <t>Γάντια ΠΟΛΛΑΠΛΩΝ ΧΡΗΣΕΩΝ ανά ζεύγος</t>
  </si>
  <si>
    <t xml:space="preserve">Γάντια ΝΙΤΡΙΛΙΟΥ ΧΩΡΙΣ ΠΟΥΔΡΑ μιας χρήσεως 100τεμ. </t>
  </si>
  <si>
    <t>Κάδοι σκουπιδιών εσωτερικού χώρου 55lt αιωρούμενο καπάκι</t>
  </si>
  <si>
    <t>Κοντάρια ΜΕΤΑΛΛΙΚΑ σκούπας/σφουγγαρίστρας</t>
  </si>
  <si>
    <t>Κουβάς σφουγγαρίσματος με στίφτη 16LT</t>
  </si>
  <si>
    <t>Λάστιχο ποτίσματος 50 m</t>
  </si>
  <si>
    <t>Οινόπνευμα φωτιστικό 430gr</t>
  </si>
  <si>
    <t>Παρκετίνη υγρή για ξύλινα πατώματα 750ml</t>
  </si>
  <si>
    <t>Πετσέτες απορροφητικές (WETTEX) No 2</t>
  </si>
  <si>
    <t>Πετσέτες απορροφητικές (WETTEX) No 3</t>
  </si>
  <si>
    <t>Σακούλες απορριμμάτων ΓΙΓΑΣ κιλού</t>
  </si>
  <si>
    <t>Σκόνη γενικού καθαρισμού (τύπου ROLLI)</t>
  </si>
  <si>
    <t>Συρματιάκια κουζίνας (για ανοξείδωτα σκεύη)</t>
  </si>
  <si>
    <t>Χαρτί κουζίνας 800gr 6 ρολλά</t>
  </si>
  <si>
    <t>Χαρτοπετσέτες 70 φύλλων</t>
  </si>
  <si>
    <t>ΟΜΑΔΑ Β. Προμήθεια χημικού υλικού (Απολυμαντικά, χημικά, κλπ)</t>
  </si>
  <si>
    <t>Κ.Α. 20.6633.0001       CPV 24300000-0</t>
  </si>
  <si>
    <t>Χημικό Υλικό</t>
  </si>
  <si>
    <t>Λίτρα</t>
  </si>
  <si>
    <t xml:space="preserve">ΟΜΑΔΑ Γ. Προμήθεια αναλώσιμων υλικών για οδοκαθαρισμό </t>
  </si>
  <si>
    <t>Κ.Α.20.6654.0002         CPV 19640000-4</t>
  </si>
  <si>
    <t>Πλαστικοί σάκοι απορριμμάτων μαύρου χρώματος διαστ. 55x80</t>
  </si>
  <si>
    <t>kgr</t>
  </si>
  <si>
    <t>Πλαστικοί σάκοι απορριμμάτων μαύρου χρώματος διαστ 80x100</t>
  </si>
  <si>
    <t>Α6  ΕΙΔΗ ΚΑΘΑΡΙΟΤΗΤΑΣ ΓΙΑ ΤΜΗΜΑ ΠΕΡΙΒΑΛΛΟΝΤΟΣ</t>
  </si>
  <si>
    <t>Κ.Α. 20.6634.0001    CPV 39830000-9</t>
  </si>
  <si>
    <t>ΜΜ.</t>
  </si>
  <si>
    <t>ΑΠΟΣΜΙΝΗ ΦΙΛΟΖΩΪΚΗΣ 1lt</t>
  </si>
  <si>
    <t>ΚΡΕΜΟΣΑΠΟΥΝΟ 4λτ</t>
  </si>
  <si>
    <t>ΥΓΡΟ ΓΕΝΙΚΟΥ ΚΑΘΑΡΙΣΜΟΥ ΔΑΠΕΔΟΥ</t>
  </si>
  <si>
    <t>ΥΓΡΟ ΚΑΘΑΡΙΣΜΟΥ ΤΖΑΜΙΩΝ 4LT</t>
  </si>
  <si>
    <t>ΑΝΤΑΛΛΑΚΤΙΚΟ ΣΦΟΥΓΓΑΡΙΣΤΡΑΣ ΕΠΑΓΓΕΛΜΑΤΙΚΗΣ  ΒΙΔΩΤΗΣ</t>
  </si>
  <si>
    <t>ΚΟΝΤΑΡΙΑ ΣΚΟΥΠΑΣ - ΣΦΟΥΓΓΑΡΙΣΤΡΑΣ</t>
  </si>
  <si>
    <t>ΚΑΘΑΡΙΣΤΙΚΟ ΤΟΥΑΛΕΤΑΣ (ΠΑΠΙ)</t>
  </si>
  <si>
    <t>ΥΠΟΣΕΝΤΟΝΑ ΜΙΑΣ ΧΡΗΣΗΣ 60Χ90    30 ΤΕΜ (ΦΙΛΟΖΩΪΚΗ)</t>
  </si>
  <si>
    <t>ΥΓΡΟ ΚΑΘΑΡΙΣΜΟΥ ΠΙΑΤΩΝ 4lt</t>
  </si>
  <si>
    <t>ΠΕΤΣΕΤΕΣ ΚΑΘΑΡΙΣΜΟΥ (ΤΥΠΟΥ WETTEX) No 3</t>
  </si>
  <si>
    <t>ΑΠΟΛΥΜΑΝΤΙΚΟ SPRAY (χωρίς χλώριο) ΓΙΑ ΦΙΛΟΖΩΪΚΗ</t>
  </si>
  <si>
    <t>ΣΑΚΟΥΛΕΣ ΧΟΝΤΡΕΣ ΜΕΣΑΙΟΥ ΜΕΓ. ΓΙΑ ΜΕΤΑΦΟΡΑ ΤΡΟΦΩΝ ΖΩΩΝ</t>
  </si>
  <si>
    <t xml:space="preserve">            ΟΜΑΔΑ Δ. ΒΙΟΛΟΓΙΚΟ ΥΛΙΚΟ ΑΠΟΣΜΗΣΗΣ ΓΙΑ ΚΑΔΟΥΣ ΚΑΙ ΦΡΕΑΤΙΑ </t>
  </si>
  <si>
    <t>Κ.Α. 20.6633.0002      CPV 24455000-8</t>
  </si>
  <si>
    <t>ΒΙΟΛΟΓΙΚΟΥ ΥΛΙΚΟΥ ΑΠΟΣΜΗΣΗΣ ΓΙΑ ΚΑΔΟΥΣ ΚΑΙ ΦΡΕΑΤΙΑ</t>
  </si>
  <si>
    <t>ΛΙΤΡΑ</t>
  </si>
  <si>
    <t>ΟΜΑΔΑ Ε.  ΦΑΡΑΣΙΑ  ΟΔΟΚΑΘΑΡΙΣΜΟΥ</t>
  </si>
  <si>
    <t>Κ.Α. 20.6635.0006    CPV 39224350-6</t>
  </si>
  <si>
    <t>Φ.Π.Α 24% 2024</t>
  </si>
  <si>
    <t>Φ.Π.Α. 24% 2025</t>
  </si>
  <si>
    <t>Φ.Π.Α. 24% 2026</t>
  </si>
  <si>
    <t>ΠΡΟΜΗΘΕΙΑ ΦΑΡΑΣΙΩΝ</t>
  </si>
  <si>
    <t>ΤΕΜ.</t>
  </si>
  <si>
    <t>ΟΛΑ ΤΑ ΕΤΗ</t>
  </si>
  <si>
    <t>ΓΕΝΙΚΟ ΣΥΝΟΛΟ ΧΩΡΙΣ Φ.Π.Α</t>
  </si>
  <si>
    <t>Φ.Π.Α 24%</t>
  </si>
  <si>
    <t xml:space="preserve">   </t>
  </si>
  <si>
    <t>Φ.Π.Α. 13%</t>
  </si>
  <si>
    <t>ΣΥΝΟΛΟ ΜΕ Φ.Π.Α.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</si>
</sst>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\ &quot;€&quot;"/>
  </numFmts>
  <fonts count="23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8"/>
      <name val="Arial Narrow"/>
      <family val="2"/>
      <charset val="161"/>
    </font>
    <font>
      <sz val="8"/>
      <name val="Arial Narrow"/>
      <family val="2"/>
      <charset val="161"/>
    </font>
    <font>
      <b/>
      <sz val="8"/>
      <color rgb="FFFF0000"/>
      <name val="Arial Narrow"/>
      <family val="2"/>
      <charset val="161"/>
    </font>
    <font>
      <b/>
      <sz val="8"/>
      <color theme="1"/>
      <name val="Arial Narrow"/>
      <family val="2"/>
      <charset val="161"/>
    </font>
    <font>
      <sz val="8"/>
      <color theme="1"/>
      <name val="Arial Narrow"/>
      <family val="2"/>
      <charset val="161"/>
    </font>
    <font>
      <b/>
      <sz val="10"/>
      <name val="Arial Narrow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name val="Arial Greek"/>
      <family val="2"/>
      <charset val="161"/>
    </font>
    <font>
      <sz val="8"/>
      <color rgb="FF000000"/>
      <name val="Calibri"/>
      <family val="2"/>
      <charset val="161"/>
      <scheme val="minor"/>
    </font>
    <font>
      <sz val="10"/>
      <name val="Arial Narrow"/>
      <family val="2"/>
      <charset val="161"/>
    </font>
    <font>
      <b/>
      <sz val="12"/>
      <name val="Arial Narrow"/>
      <family val="2"/>
      <charset val="161"/>
    </font>
    <font>
      <sz val="12"/>
      <color theme="1"/>
      <name val="Calibri"/>
      <family val="2"/>
      <charset val="161"/>
      <scheme val="minor"/>
    </font>
    <font>
      <sz val="8"/>
      <color indexed="8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sz val="12"/>
      <color theme="1"/>
      <name val="Arial Narrow"/>
      <family val="2"/>
      <charset val="161"/>
    </font>
    <font>
      <sz val="8"/>
      <color theme="1"/>
      <name val="Calibri"/>
      <family val="2"/>
      <charset val="161"/>
      <scheme val="minor"/>
    </font>
    <font>
      <b/>
      <sz val="12"/>
      <color theme="1"/>
      <name val="Arial Narrow"/>
      <family val="2"/>
      <charset val="161"/>
    </font>
    <font>
      <b/>
      <sz val="12"/>
      <color theme="1"/>
      <name val="Calibri"/>
      <family val="2"/>
      <charset val="161"/>
      <scheme val="minor"/>
    </font>
    <font>
      <b/>
      <sz val="10"/>
      <color theme="1"/>
      <name val="Arial Narrow"/>
      <family val="2"/>
      <charset val="161"/>
    </font>
    <font>
      <b/>
      <sz val="10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186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4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3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4" fillId="0" borderId="6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7" fillId="0" borderId="1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9" fontId="6" fillId="3" borderId="1" xfId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2" fontId="4" fillId="0" borderId="13" xfId="2" applyNumberFormat="1" applyFont="1" applyBorder="1" applyAlignment="1">
      <alignment horizontal="center" vertical="center" wrapText="1"/>
    </xf>
    <xf numFmtId="4" fontId="4" fillId="0" borderId="13" xfId="2" applyNumberFormat="1" applyFont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4" fontId="7" fillId="4" borderId="11" xfId="0" applyNumberFormat="1" applyFont="1" applyFill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2" fontId="4" fillId="0" borderId="1" xfId="2" applyNumberFormat="1" applyFont="1" applyBorder="1" applyAlignment="1">
      <alignment horizontal="center" vertical="center" wrapText="1"/>
    </xf>
    <xf numFmtId="4" fontId="4" fillId="0" borderId="1" xfId="2" applyNumberFormat="1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2" fontId="4" fillId="0" borderId="6" xfId="2" applyNumberFormat="1" applyFont="1" applyBorder="1" applyAlignment="1">
      <alignment horizontal="center" vertical="center" wrapText="1"/>
    </xf>
    <xf numFmtId="4" fontId="4" fillId="4" borderId="1" xfId="2" applyNumberFormat="1" applyFont="1" applyFill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4" fontId="3" fillId="4" borderId="1" xfId="2" applyNumberFormat="1" applyFont="1" applyFill="1" applyBorder="1" applyAlignment="1">
      <alignment horizontal="center" vertical="center" wrapText="1"/>
    </xf>
    <xf numFmtId="4" fontId="3" fillId="0" borderId="13" xfId="2" applyNumberFormat="1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4" fontId="4" fillId="4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4" fontId="3" fillId="4" borderId="13" xfId="2" applyNumberFormat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4" fontId="7" fillId="4" borderId="13" xfId="0" applyNumberFormat="1" applyFont="1" applyFill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3" fillId="0" borderId="0" xfId="2" applyNumberFormat="1" applyFont="1" applyAlignment="1">
      <alignment horizontal="center" vertical="center" wrapText="1"/>
    </xf>
    <xf numFmtId="4" fontId="3" fillId="0" borderId="0" xfId="2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4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8" fillId="5" borderId="2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" fontId="3" fillId="5" borderId="2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12" fillId="5" borderId="2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4" fontId="13" fillId="5" borderId="2" xfId="0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horizontal="center" vertical="center" wrapText="1"/>
    </xf>
    <xf numFmtId="164" fontId="9" fillId="5" borderId="3" xfId="0" applyNumberFormat="1" applyFont="1" applyFill="1" applyBorder="1" applyAlignment="1">
      <alignment horizontal="center" vertical="center" wrapText="1"/>
    </xf>
    <xf numFmtId="164" fontId="9" fillId="5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4" fillId="5" borderId="2" xfId="0" applyNumberFormat="1" applyFont="1" applyFill="1" applyBorder="1" applyAlignment="1">
      <alignment horizontal="center" vertical="center" wrapText="1"/>
    </xf>
    <xf numFmtId="4" fontId="3" fillId="4" borderId="2" xfId="2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19" fillId="5" borderId="2" xfId="0" applyNumberFormat="1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4" fontId="20" fillId="5" borderId="3" xfId="0" applyNumberFormat="1" applyFont="1" applyFill="1" applyBorder="1" applyAlignment="1">
      <alignment horizontal="center" vertical="center" wrapText="1"/>
    </xf>
    <xf numFmtId="4" fontId="20" fillId="5" borderId="4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8" fillId="2" borderId="2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</cellXfs>
  <cellStyles count="3">
    <cellStyle name="Βασικό_ΠΟΣΟΣΤΗΤΕΣ ΕΙΔΩΝ ΚΑΘΑΡΙΩΤΗΤΑΣ 2015-2016(1)" xfId="2" xr:uid="{5B9A7A4D-9538-4271-8D4B-10F5462BC781}"/>
    <cellStyle name="Κανονικό" xfId="0" builtinId="0"/>
    <cellStyle name="Ποσοστό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66A95-6DA5-4C53-87D9-8F9F6734F191}">
  <dimension ref="A1:X337"/>
  <sheetViews>
    <sheetView tabSelected="1" topLeftCell="A169" workbookViewId="0">
      <selection activeCell="Z96" sqref="Z96"/>
    </sheetView>
  </sheetViews>
  <sheetFormatPr defaultRowHeight="39.950000000000003" customHeight="1" x14ac:dyDescent="0.25"/>
  <cols>
    <col min="1" max="1" width="3.140625" style="35" bestFit="1" customWidth="1"/>
    <col min="2" max="2" width="32.28515625" style="35" customWidth="1"/>
    <col min="3" max="3" width="6.28515625" style="35" bestFit="1" customWidth="1"/>
    <col min="4" max="6" width="7.42578125" style="35" bestFit="1" customWidth="1"/>
    <col min="7" max="7" width="8.42578125" style="35" bestFit="1" customWidth="1"/>
    <col min="8" max="8" width="4" style="35" bestFit="1" customWidth="1"/>
    <col min="9" max="9" width="8.28515625" style="35" customWidth="1"/>
    <col min="10" max="10" width="7.85546875" style="35" bestFit="1" customWidth="1"/>
    <col min="11" max="11" width="7" style="35" bestFit="1" customWidth="1"/>
    <col min="12" max="12" width="6.28515625" style="35" bestFit="1" customWidth="1"/>
    <col min="13" max="13" width="8" style="35" bestFit="1" customWidth="1"/>
    <col min="14" max="14" width="8.28515625" style="35" bestFit="1" customWidth="1"/>
    <col min="15" max="15" width="7" style="35" bestFit="1" customWidth="1"/>
    <col min="16" max="16" width="6.28515625" style="35" bestFit="1" customWidth="1"/>
    <col min="17" max="17" width="8" style="35" bestFit="1" customWidth="1"/>
    <col min="18" max="18" width="8.28515625" style="35" bestFit="1" customWidth="1"/>
    <col min="19" max="19" width="7.42578125" style="35" bestFit="1" customWidth="1"/>
    <col min="20" max="20" width="6.28515625" style="35" bestFit="1" customWidth="1"/>
    <col min="21" max="21" width="8.7109375" style="35" bestFit="1" customWidth="1"/>
    <col min="22" max="22" width="7.28515625" style="35" bestFit="1" customWidth="1"/>
    <col min="23" max="23" width="7" style="35" bestFit="1" customWidth="1"/>
    <col min="24" max="24" width="6.42578125" style="35" bestFit="1" customWidth="1"/>
    <col min="25" max="16384" width="9.140625" style="35"/>
  </cols>
  <sheetData>
    <row r="1" spans="1:24" ht="24" customHeight="1" x14ac:dyDescent="0.2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</row>
    <row r="2" spans="1:24" ht="21.75" customHeight="1" x14ac:dyDescent="0.25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</row>
    <row r="3" spans="1:24" ht="22.5" customHeight="1" x14ac:dyDescent="0.25">
      <c r="A3" s="117" t="s">
        <v>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9"/>
    </row>
    <row r="4" spans="1:24" ht="36" customHeight="1" x14ac:dyDescent="0.25">
      <c r="A4" s="36" t="s">
        <v>3</v>
      </c>
      <c r="B4" s="1" t="s">
        <v>4</v>
      </c>
      <c r="C4" s="1" t="s">
        <v>5</v>
      </c>
      <c r="D4" s="2" t="s">
        <v>6</v>
      </c>
      <c r="E4" s="3" t="s">
        <v>7</v>
      </c>
      <c r="F4" s="3" t="s">
        <v>8</v>
      </c>
      <c r="G4" s="4" t="s">
        <v>9</v>
      </c>
      <c r="H4" s="29" t="s">
        <v>10</v>
      </c>
      <c r="I4" s="5" t="s">
        <v>11</v>
      </c>
      <c r="J4" s="3" t="s">
        <v>12</v>
      </c>
      <c r="K4" s="3" t="s">
        <v>13</v>
      </c>
      <c r="L4" s="3" t="s">
        <v>14</v>
      </c>
      <c r="M4" s="5" t="s">
        <v>15</v>
      </c>
      <c r="N4" s="3" t="s">
        <v>16</v>
      </c>
      <c r="O4" s="3" t="s">
        <v>17</v>
      </c>
      <c r="P4" s="3" t="s">
        <v>18</v>
      </c>
      <c r="Q4" s="5" t="s">
        <v>19</v>
      </c>
      <c r="R4" s="3" t="s">
        <v>20</v>
      </c>
      <c r="S4" s="3" t="s">
        <v>21</v>
      </c>
      <c r="T4" s="3" t="s">
        <v>22</v>
      </c>
      <c r="U4" s="6" t="s">
        <v>23</v>
      </c>
      <c r="V4" s="7" t="s">
        <v>24</v>
      </c>
      <c r="W4" s="7" t="s">
        <v>25</v>
      </c>
      <c r="X4" s="7" t="s">
        <v>26</v>
      </c>
    </row>
    <row r="5" spans="1:24" ht="27" customHeight="1" x14ac:dyDescent="0.25">
      <c r="A5" s="37">
        <v>1</v>
      </c>
      <c r="B5" s="8" t="s">
        <v>27</v>
      </c>
      <c r="C5" s="37" t="s">
        <v>28</v>
      </c>
      <c r="D5" s="38">
        <v>0</v>
      </c>
      <c r="E5" s="39">
        <v>320</v>
      </c>
      <c r="F5" s="39">
        <v>320</v>
      </c>
      <c r="G5" s="40"/>
      <c r="H5" s="41">
        <v>0.24</v>
      </c>
      <c r="I5" s="42">
        <f t="shared" ref="I5:I20" si="0">D5*G5</f>
        <v>0</v>
      </c>
      <c r="J5" s="39">
        <v>0</v>
      </c>
      <c r="K5" s="39">
        <v>0</v>
      </c>
      <c r="L5" s="39">
        <v>0</v>
      </c>
      <c r="M5" s="42">
        <f t="shared" ref="M5:M43" si="1">E5*G5</f>
        <v>0</v>
      </c>
      <c r="N5" s="39">
        <f>M5*H5</f>
        <v>0</v>
      </c>
      <c r="O5" s="39"/>
      <c r="P5" s="39"/>
      <c r="Q5" s="42">
        <f t="shared" ref="Q5:Q43" si="2">F5*G5</f>
        <v>0</v>
      </c>
      <c r="R5" s="39">
        <f>Q5*H5</f>
        <v>0</v>
      </c>
      <c r="S5" s="39"/>
      <c r="T5" s="39"/>
      <c r="U5" s="42">
        <f>SUM(M5+Q5)</f>
        <v>0</v>
      </c>
      <c r="V5" s="39">
        <f>SUM(R5+N5)</f>
        <v>0</v>
      </c>
      <c r="W5" s="39"/>
      <c r="X5" s="39"/>
    </row>
    <row r="6" spans="1:24" ht="27.75" customHeight="1" x14ac:dyDescent="0.25">
      <c r="A6" s="37">
        <v>2</v>
      </c>
      <c r="B6" s="8" t="s">
        <v>29</v>
      </c>
      <c r="C6" s="37" t="s">
        <v>28</v>
      </c>
      <c r="D6" s="38">
        <v>0</v>
      </c>
      <c r="E6" s="39">
        <v>150</v>
      </c>
      <c r="F6" s="39">
        <v>150</v>
      </c>
      <c r="G6" s="40"/>
      <c r="H6" s="41">
        <v>0.24</v>
      </c>
      <c r="I6" s="42">
        <f t="shared" si="0"/>
        <v>0</v>
      </c>
      <c r="J6" s="39">
        <v>0</v>
      </c>
      <c r="K6" s="39">
        <v>0</v>
      </c>
      <c r="L6" s="39">
        <v>0</v>
      </c>
      <c r="M6" s="42">
        <f t="shared" si="1"/>
        <v>0</v>
      </c>
      <c r="N6" s="39">
        <f t="shared" ref="N6:N43" si="3">M6*H6</f>
        <v>0</v>
      </c>
      <c r="O6" s="39"/>
      <c r="P6" s="39"/>
      <c r="Q6" s="42">
        <f t="shared" si="2"/>
        <v>0</v>
      </c>
      <c r="R6" s="39">
        <f t="shared" ref="R6:R43" si="4">Q6*H6</f>
        <v>0</v>
      </c>
      <c r="S6" s="39"/>
      <c r="T6" s="39"/>
      <c r="U6" s="42">
        <f t="shared" ref="U6:V43" si="5">SUM(M6+Q6)</f>
        <v>0</v>
      </c>
      <c r="V6" s="39">
        <f t="shared" ref="V6:V9" si="6">SUM(R6+N6)</f>
        <v>0</v>
      </c>
      <c r="W6" s="39"/>
      <c r="X6" s="39"/>
    </row>
    <row r="7" spans="1:24" ht="23.25" customHeight="1" x14ac:dyDescent="0.25">
      <c r="A7" s="37">
        <v>3</v>
      </c>
      <c r="B7" s="8" t="s">
        <v>30</v>
      </c>
      <c r="C7" s="37" t="s">
        <v>28</v>
      </c>
      <c r="D7" s="38">
        <v>0</v>
      </c>
      <c r="E7" s="39">
        <v>130</v>
      </c>
      <c r="F7" s="39">
        <v>130</v>
      </c>
      <c r="G7" s="40"/>
      <c r="H7" s="41">
        <v>0.24</v>
      </c>
      <c r="I7" s="42">
        <f t="shared" si="0"/>
        <v>0</v>
      </c>
      <c r="J7" s="39">
        <v>0</v>
      </c>
      <c r="K7" s="39">
        <v>0</v>
      </c>
      <c r="L7" s="39">
        <v>0</v>
      </c>
      <c r="M7" s="42">
        <f t="shared" si="1"/>
        <v>0</v>
      </c>
      <c r="N7" s="39">
        <f t="shared" si="3"/>
        <v>0</v>
      </c>
      <c r="O7" s="39"/>
      <c r="P7" s="39"/>
      <c r="Q7" s="42">
        <f t="shared" si="2"/>
        <v>0</v>
      </c>
      <c r="R7" s="39">
        <f t="shared" si="4"/>
        <v>0</v>
      </c>
      <c r="S7" s="39"/>
      <c r="T7" s="39"/>
      <c r="U7" s="42">
        <f t="shared" si="5"/>
        <v>0</v>
      </c>
      <c r="V7" s="39">
        <f t="shared" si="6"/>
        <v>0</v>
      </c>
      <c r="W7" s="39"/>
      <c r="X7" s="39"/>
    </row>
    <row r="8" spans="1:24" ht="21.75" customHeight="1" x14ac:dyDescent="0.25">
      <c r="A8" s="37">
        <v>4</v>
      </c>
      <c r="B8" s="8" t="s">
        <v>31</v>
      </c>
      <c r="C8" s="37" t="s">
        <v>28</v>
      </c>
      <c r="D8" s="38">
        <v>0</v>
      </c>
      <c r="E8" s="39">
        <v>160</v>
      </c>
      <c r="F8" s="39">
        <v>160</v>
      </c>
      <c r="G8" s="40"/>
      <c r="H8" s="41">
        <v>0.24</v>
      </c>
      <c r="I8" s="42">
        <f t="shared" si="0"/>
        <v>0</v>
      </c>
      <c r="J8" s="39">
        <v>0</v>
      </c>
      <c r="K8" s="39">
        <v>0</v>
      </c>
      <c r="L8" s="39">
        <v>0</v>
      </c>
      <c r="M8" s="42">
        <f t="shared" si="1"/>
        <v>0</v>
      </c>
      <c r="N8" s="39">
        <f t="shared" si="3"/>
        <v>0</v>
      </c>
      <c r="O8" s="39"/>
      <c r="P8" s="39"/>
      <c r="Q8" s="42">
        <f t="shared" si="2"/>
        <v>0</v>
      </c>
      <c r="R8" s="39">
        <f t="shared" si="4"/>
        <v>0</v>
      </c>
      <c r="S8" s="39"/>
      <c r="T8" s="39"/>
      <c r="U8" s="42">
        <f t="shared" si="5"/>
        <v>0</v>
      </c>
      <c r="V8" s="39">
        <f t="shared" si="6"/>
        <v>0</v>
      </c>
      <c r="W8" s="39"/>
      <c r="X8" s="39"/>
    </row>
    <row r="9" spans="1:24" ht="22.5" customHeight="1" x14ac:dyDescent="0.25">
      <c r="A9" s="37">
        <v>5</v>
      </c>
      <c r="B9" s="8" t="s">
        <v>32</v>
      </c>
      <c r="C9" s="37" t="s">
        <v>28</v>
      </c>
      <c r="D9" s="38">
        <v>0</v>
      </c>
      <c r="E9" s="39">
        <v>240</v>
      </c>
      <c r="F9" s="39">
        <v>240</v>
      </c>
      <c r="G9" s="40"/>
      <c r="H9" s="41">
        <v>0.24</v>
      </c>
      <c r="I9" s="42">
        <f t="shared" si="0"/>
        <v>0</v>
      </c>
      <c r="J9" s="39">
        <v>0</v>
      </c>
      <c r="K9" s="39">
        <v>0</v>
      </c>
      <c r="L9" s="39">
        <v>0</v>
      </c>
      <c r="M9" s="42">
        <f t="shared" si="1"/>
        <v>0</v>
      </c>
      <c r="N9" s="39">
        <f t="shared" si="3"/>
        <v>0</v>
      </c>
      <c r="O9" s="39"/>
      <c r="P9" s="39"/>
      <c r="Q9" s="42">
        <f t="shared" si="2"/>
        <v>0</v>
      </c>
      <c r="R9" s="39">
        <f t="shared" si="4"/>
        <v>0</v>
      </c>
      <c r="S9" s="39"/>
      <c r="T9" s="39"/>
      <c r="U9" s="42">
        <f t="shared" si="5"/>
        <v>0</v>
      </c>
      <c r="V9" s="39">
        <f t="shared" si="6"/>
        <v>0</v>
      </c>
      <c r="W9" s="39"/>
      <c r="X9" s="39"/>
    </row>
    <row r="10" spans="1:24" ht="28.5" customHeight="1" x14ac:dyDescent="0.25">
      <c r="A10" s="37">
        <v>6</v>
      </c>
      <c r="B10" s="8" t="s">
        <v>33</v>
      </c>
      <c r="C10" s="37" t="s">
        <v>28</v>
      </c>
      <c r="D10" s="38">
        <v>0</v>
      </c>
      <c r="E10" s="39">
        <v>340</v>
      </c>
      <c r="F10" s="39">
        <v>340</v>
      </c>
      <c r="G10" s="40"/>
      <c r="H10" s="41">
        <v>0.06</v>
      </c>
      <c r="I10" s="42">
        <f t="shared" si="0"/>
        <v>0</v>
      </c>
      <c r="J10" s="39">
        <v>0</v>
      </c>
      <c r="K10" s="39">
        <v>0</v>
      </c>
      <c r="L10" s="39">
        <v>0</v>
      </c>
      <c r="M10" s="42">
        <f t="shared" si="1"/>
        <v>0</v>
      </c>
      <c r="N10" s="39"/>
      <c r="O10" s="39"/>
      <c r="P10" s="39">
        <f>M10*H10</f>
        <v>0</v>
      </c>
      <c r="Q10" s="42">
        <f t="shared" si="2"/>
        <v>0</v>
      </c>
      <c r="R10" s="39"/>
      <c r="S10" s="39"/>
      <c r="T10" s="39">
        <f>Q10*H10</f>
        <v>0</v>
      </c>
      <c r="U10" s="42">
        <f t="shared" si="5"/>
        <v>0</v>
      </c>
      <c r="V10" s="39"/>
      <c r="W10" s="39"/>
      <c r="X10" s="39">
        <f>SUM(P10+T10)</f>
        <v>0</v>
      </c>
    </row>
    <row r="11" spans="1:24" ht="21" customHeight="1" x14ac:dyDescent="0.25">
      <c r="A11" s="37">
        <v>7</v>
      </c>
      <c r="B11" s="8" t="s">
        <v>34</v>
      </c>
      <c r="C11" s="37" t="s">
        <v>28</v>
      </c>
      <c r="D11" s="38">
        <v>0</v>
      </c>
      <c r="E11" s="39">
        <v>320</v>
      </c>
      <c r="F11" s="39">
        <v>320</v>
      </c>
      <c r="G11" s="40"/>
      <c r="H11" s="41">
        <v>0.24</v>
      </c>
      <c r="I11" s="42">
        <f t="shared" si="0"/>
        <v>0</v>
      </c>
      <c r="J11" s="39">
        <v>0</v>
      </c>
      <c r="K11" s="39">
        <v>0</v>
      </c>
      <c r="L11" s="39">
        <v>0</v>
      </c>
      <c r="M11" s="42">
        <f t="shared" si="1"/>
        <v>0</v>
      </c>
      <c r="N11" s="39">
        <f t="shared" si="3"/>
        <v>0</v>
      </c>
      <c r="O11" s="39"/>
      <c r="P11" s="39"/>
      <c r="Q11" s="42">
        <f t="shared" si="2"/>
        <v>0</v>
      </c>
      <c r="R11" s="39">
        <f t="shared" si="4"/>
        <v>0</v>
      </c>
      <c r="S11" s="39"/>
      <c r="T11" s="39"/>
      <c r="U11" s="42">
        <f t="shared" si="5"/>
        <v>0</v>
      </c>
      <c r="V11" s="39">
        <f>SUM(N11+R11)</f>
        <v>0</v>
      </c>
      <c r="W11" s="39"/>
      <c r="X11" s="39"/>
    </row>
    <row r="12" spans="1:24" ht="21" customHeight="1" x14ac:dyDescent="0.25">
      <c r="A12" s="37">
        <v>8</v>
      </c>
      <c r="B12" s="8" t="s">
        <v>35</v>
      </c>
      <c r="C12" s="37" t="s">
        <v>28</v>
      </c>
      <c r="D12" s="38">
        <v>0</v>
      </c>
      <c r="E12" s="39">
        <v>45</v>
      </c>
      <c r="F12" s="39">
        <v>45</v>
      </c>
      <c r="G12" s="40"/>
      <c r="H12" s="41">
        <v>0.24</v>
      </c>
      <c r="I12" s="42">
        <f t="shared" si="0"/>
        <v>0</v>
      </c>
      <c r="J12" s="39">
        <v>0</v>
      </c>
      <c r="K12" s="39">
        <v>0</v>
      </c>
      <c r="L12" s="39">
        <v>0</v>
      </c>
      <c r="M12" s="42">
        <f t="shared" si="1"/>
        <v>0</v>
      </c>
      <c r="N12" s="39">
        <f t="shared" si="3"/>
        <v>0</v>
      </c>
      <c r="O12" s="39"/>
      <c r="P12" s="39"/>
      <c r="Q12" s="42">
        <f t="shared" si="2"/>
        <v>0</v>
      </c>
      <c r="R12" s="39">
        <f t="shared" si="4"/>
        <v>0</v>
      </c>
      <c r="S12" s="39"/>
      <c r="T12" s="39"/>
      <c r="U12" s="42">
        <f t="shared" si="5"/>
        <v>0</v>
      </c>
      <c r="V12" s="39">
        <f t="shared" si="5"/>
        <v>0</v>
      </c>
      <c r="W12" s="39"/>
      <c r="X12" s="39"/>
    </row>
    <row r="13" spans="1:24" ht="18.75" customHeight="1" x14ac:dyDescent="0.25">
      <c r="A13" s="37">
        <v>9</v>
      </c>
      <c r="B13" s="8" t="s">
        <v>36</v>
      </c>
      <c r="C13" s="37" t="s">
        <v>28</v>
      </c>
      <c r="D13" s="38">
        <v>0</v>
      </c>
      <c r="E13" s="39">
        <v>250</v>
      </c>
      <c r="F13" s="39">
        <v>250</v>
      </c>
      <c r="G13" s="40"/>
      <c r="H13" s="41">
        <v>0.24</v>
      </c>
      <c r="I13" s="42">
        <f t="shared" si="0"/>
        <v>0</v>
      </c>
      <c r="J13" s="39">
        <v>0</v>
      </c>
      <c r="K13" s="39">
        <v>0</v>
      </c>
      <c r="L13" s="39">
        <v>0</v>
      </c>
      <c r="M13" s="42">
        <f t="shared" si="1"/>
        <v>0</v>
      </c>
      <c r="N13" s="39">
        <f t="shared" si="3"/>
        <v>0</v>
      </c>
      <c r="O13" s="39"/>
      <c r="P13" s="39"/>
      <c r="Q13" s="42">
        <f t="shared" si="2"/>
        <v>0</v>
      </c>
      <c r="R13" s="39">
        <f t="shared" si="4"/>
        <v>0</v>
      </c>
      <c r="S13" s="39"/>
      <c r="T13" s="39"/>
      <c r="U13" s="42">
        <f t="shared" si="5"/>
        <v>0</v>
      </c>
      <c r="V13" s="39">
        <f t="shared" si="5"/>
        <v>0</v>
      </c>
      <c r="W13" s="39"/>
      <c r="X13" s="39"/>
    </row>
    <row r="14" spans="1:24" ht="25.5" customHeight="1" x14ac:dyDescent="0.25">
      <c r="A14" s="37">
        <v>10</v>
      </c>
      <c r="B14" s="8" t="s">
        <v>37</v>
      </c>
      <c r="C14" s="37" t="s">
        <v>28</v>
      </c>
      <c r="D14" s="38">
        <v>0</v>
      </c>
      <c r="E14" s="39">
        <v>60</v>
      </c>
      <c r="F14" s="39">
        <v>60</v>
      </c>
      <c r="G14" s="40"/>
      <c r="H14" s="41">
        <v>0.06</v>
      </c>
      <c r="I14" s="42">
        <f t="shared" si="0"/>
        <v>0</v>
      </c>
      <c r="J14" s="39">
        <v>0</v>
      </c>
      <c r="K14" s="39">
        <v>0</v>
      </c>
      <c r="L14" s="39">
        <v>0</v>
      </c>
      <c r="M14" s="42">
        <f t="shared" si="1"/>
        <v>0</v>
      </c>
      <c r="N14" s="39"/>
      <c r="O14" s="39"/>
      <c r="P14" s="39">
        <f>M14*H14</f>
        <v>0</v>
      </c>
      <c r="Q14" s="42">
        <f t="shared" si="2"/>
        <v>0</v>
      </c>
      <c r="R14" s="39"/>
      <c r="S14" s="39"/>
      <c r="T14" s="39"/>
      <c r="U14" s="42">
        <f t="shared" si="5"/>
        <v>0</v>
      </c>
      <c r="V14" s="39"/>
      <c r="W14" s="39"/>
      <c r="X14" s="39">
        <f>SUM(P14+T14)</f>
        <v>0</v>
      </c>
    </row>
    <row r="15" spans="1:24" ht="22.5" customHeight="1" x14ac:dyDescent="0.25">
      <c r="A15" s="37">
        <v>11</v>
      </c>
      <c r="B15" s="8" t="s">
        <v>38</v>
      </c>
      <c r="C15" s="37" t="s">
        <v>28</v>
      </c>
      <c r="D15" s="38">
        <v>0</v>
      </c>
      <c r="E15" s="39">
        <v>65</v>
      </c>
      <c r="F15" s="39">
        <v>65</v>
      </c>
      <c r="G15" s="40"/>
      <c r="H15" s="41">
        <v>0.24</v>
      </c>
      <c r="I15" s="42">
        <f t="shared" si="0"/>
        <v>0</v>
      </c>
      <c r="J15" s="39">
        <v>0</v>
      </c>
      <c r="K15" s="39">
        <v>0</v>
      </c>
      <c r="L15" s="39">
        <v>0</v>
      </c>
      <c r="M15" s="42">
        <f t="shared" si="1"/>
        <v>0</v>
      </c>
      <c r="N15" s="39">
        <f t="shared" si="3"/>
        <v>0</v>
      </c>
      <c r="O15" s="39"/>
      <c r="P15" s="39"/>
      <c r="Q15" s="42">
        <f t="shared" si="2"/>
        <v>0</v>
      </c>
      <c r="R15" s="39">
        <f t="shared" si="4"/>
        <v>0</v>
      </c>
      <c r="S15" s="39"/>
      <c r="T15" s="39"/>
      <c r="U15" s="42">
        <f t="shared" si="5"/>
        <v>0</v>
      </c>
      <c r="V15" s="39">
        <f t="shared" si="5"/>
        <v>0</v>
      </c>
      <c r="W15" s="39"/>
      <c r="X15" s="39"/>
    </row>
    <row r="16" spans="1:24" ht="27" customHeight="1" x14ac:dyDescent="0.25">
      <c r="A16" s="37">
        <v>12</v>
      </c>
      <c r="B16" s="8" t="s">
        <v>39</v>
      </c>
      <c r="C16" s="37" t="s">
        <v>28</v>
      </c>
      <c r="D16" s="38">
        <v>0</v>
      </c>
      <c r="E16" s="39">
        <v>650</v>
      </c>
      <c r="F16" s="39">
        <v>650</v>
      </c>
      <c r="G16" s="40"/>
      <c r="H16" s="41">
        <v>0.24</v>
      </c>
      <c r="I16" s="42">
        <f t="shared" si="0"/>
        <v>0</v>
      </c>
      <c r="J16" s="39">
        <v>0</v>
      </c>
      <c r="K16" s="39">
        <v>0</v>
      </c>
      <c r="L16" s="39">
        <v>0</v>
      </c>
      <c r="M16" s="42">
        <f t="shared" si="1"/>
        <v>0</v>
      </c>
      <c r="N16" s="39">
        <f t="shared" si="3"/>
        <v>0</v>
      </c>
      <c r="O16" s="39"/>
      <c r="P16" s="39"/>
      <c r="Q16" s="42">
        <f t="shared" si="2"/>
        <v>0</v>
      </c>
      <c r="R16" s="39">
        <f t="shared" si="4"/>
        <v>0</v>
      </c>
      <c r="S16" s="39"/>
      <c r="T16" s="39"/>
      <c r="U16" s="42">
        <f t="shared" si="5"/>
        <v>0</v>
      </c>
      <c r="V16" s="39">
        <f t="shared" si="5"/>
        <v>0</v>
      </c>
      <c r="W16" s="39"/>
      <c r="X16" s="39"/>
    </row>
    <row r="17" spans="1:24" ht="25.5" customHeight="1" x14ac:dyDescent="0.25">
      <c r="A17" s="37">
        <v>13</v>
      </c>
      <c r="B17" s="8" t="s">
        <v>40</v>
      </c>
      <c r="C17" s="37" t="s">
        <v>41</v>
      </c>
      <c r="D17" s="38">
        <v>0</v>
      </c>
      <c r="E17" s="39">
        <v>110</v>
      </c>
      <c r="F17" s="39">
        <v>110</v>
      </c>
      <c r="G17" s="40"/>
      <c r="H17" s="41">
        <v>0.24</v>
      </c>
      <c r="I17" s="42">
        <f t="shared" si="0"/>
        <v>0</v>
      </c>
      <c r="J17" s="39">
        <v>0</v>
      </c>
      <c r="K17" s="39">
        <v>0</v>
      </c>
      <c r="L17" s="39">
        <v>0</v>
      </c>
      <c r="M17" s="42">
        <f t="shared" si="1"/>
        <v>0</v>
      </c>
      <c r="N17" s="39">
        <f t="shared" si="3"/>
        <v>0</v>
      </c>
      <c r="O17" s="39"/>
      <c r="P17" s="39"/>
      <c r="Q17" s="42">
        <f t="shared" si="2"/>
        <v>0</v>
      </c>
      <c r="R17" s="39">
        <f t="shared" si="4"/>
        <v>0</v>
      </c>
      <c r="S17" s="39"/>
      <c r="T17" s="39"/>
      <c r="U17" s="42">
        <f t="shared" si="5"/>
        <v>0</v>
      </c>
      <c r="V17" s="39">
        <f t="shared" si="5"/>
        <v>0</v>
      </c>
      <c r="W17" s="39"/>
      <c r="X17" s="39"/>
    </row>
    <row r="18" spans="1:24" ht="21.75" customHeight="1" x14ac:dyDescent="0.25">
      <c r="A18" s="37">
        <v>14</v>
      </c>
      <c r="B18" s="8" t="s">
        <v>42</v>
      </c>
      <c r="C18" s="37" t="s">
        <v>28</v>
      </c>
      <c r="D18" s="38">
        <v>0</v>
      </c>
      <c r="E18" s="39">
        <v>120</v>
      </c>
      <c r="F18" s="39">
        <v>120</v>
      </c>
      <c r="G18" s="40"/>
      <c r="H18" s="41">
        <v>0.06</v>
      </c>
      <c r="I18" s="42">
        <f t="shared" si="0"/>
        <v>0</v>
      </c>
      <c r="J18" s="39">
        <v>0</v>
      </c>
      <c r="K18" s="39">
        <v>0</v>
      </c>
      <c r="L18" s="39">
        <v>0</v>
      </c>
      <c r="M18" s="42">
        <f t="shared" si="1"/>
        <v>0</v>
      </c>
      <c r="N18" s="39"/>
      <c r="O18" s="39"/>
      <c r="P18" s="39"/>
      <c r="Q18" s="42">
        <f t="shared" si="2"/>
        <v>0</v>
      </c>
      <c r="R18" s="39"/>
      <c r="S18" s="39"/>
      <c r="T18" s="39"/>
      <c r="U18" s="42">
        <f t="shared" si="5"/>
        <v>0</v>
      </c>
      <c r="V18" s="39"/>
      <c r="W18" s="39"/>
      <c r="X18" s="39">
        <f>SUM(P18+T18)</f>
        <v>0</v>
      </c>
    </row>
    <row r="19" spans="1:24" ht="19.5" customHeight="1" x14ac:dyDescent="0.25">
      <c r="A19" s="37">
        <v>15</v>
      </c>
      <c r="B19" s="8" t="s">
        <v>43</v>
      </c>
      <c r="C19" s="37" t="s">
        <v>28</v>
      </c>
      <c r="D19" s="38">
        <v>0</v>
      </c>
      <c r="E19" s="39">
        <v>8</v>
      </c>
      <c r="F19" s="39">
        <v>8</v>
      </c>
      <c r="G19" s="40"/>
      <c r="H19" s="41">
        <v>0.24</v>
      </c>
      <c r="I19" s="42">
        <f t="shared" si="0"/>
        <v>0</v>
      </c>
      <c r="J19" s="39">
        <v>0</v>
      </c>
      <c r="K19" s="39">
        <v>0</v>
      </c>
      <c r="L19" s="39">
        <v>0</v>
      </c>
      <c r="M19" s="42">
        <f t="shared" si="1"/>
        <v>0</v>
      </c>
      <c r="N19" s="39">
        <f t="shared" si="3"/>
        <v>0</v>
      </c>
      <c r="O19" s="39"/>
      <c r="P19" s="39"/>
      <c r="Q19" s="42">
        <f t="shared" si="2"/>
        <v>0</v>
      </c>
      <c r="R19" s="39">
        <f t="shared" si="4"/>
        <v>0</v>
      </c>
      <c r="S19" s="39"/>
      <c r="T19" s="39"/>
      <c r="U19" s="42">
        <f t="shared" si="5"/>
        <v>0</v>
      </c>
      <c r="V19" s="39">
        <f t="shared" si="5"/>
        <v>0</v>
      </c>
      <c r="W19" s="39"/>
      <c r="X19" s="39"/>
    </row>
    <row r="20" spans="1:24" ht="23.25" customHeight="1" x14ac:dyDescent="0.25">
      <c r="A20" s="37">
        <v>16</v>
      </c>
      <c r="B20" s="8" t="s">
        <v>44</v>
      </c>
      <c r="C20" s="37" t="s">
        <v>28</v>
      </c>
      <c r="D20" s="38">
        <v>0</v>
      </c>
      <c r="E20" s="39">
        <v>170</v>
      </c>
      <c r="F20" s="39">
        <v>170</v>
      </c>
      <c r="G20" s="40"/>
      <c r="H20" s="41">
        <v>0.24</v>
      </c>
      <c r="I20" s="42">
        <f t="shared" si="0"/>
        <v>0</v>
      </c>
      <c r="J20" s="39">
        <v>0</v>
      </c>
      <c r="K20" s="39">
        <v>0</v>
      </c>
      <c r="L20" s="39">
        <v>0</v>
      </c>
      <c r="M20" s="42">
        <f t="shared" si="1"/>
        <v>0</v>
      </c>
      <c r="N20" s="39">
        <f t="shared" si="3"/>
        <v>0</v>
      </c>
      <c r="O20" s="39"/>
      <c r="P20" s="39"/>
      <c r="Q20" s="42">
        <f t="shared" si="2"/>
        <v>0</v>
      </c>
      <c r="R20" s="39">
        <f t="shared" si="4"/>
        <v>0</v>
      </c>
      <c r="S20" s="39"/>
      <c r="T20" s="39"/>
      <c r="U20" s="42">
        <f t="shared" si="5"/>
        <v>0</v>
      </c>
      <c r="V20" s="39">
        <f t="shared" si="5"/>
        <v>0</v>
      </c>
      <c r="W20" s="39"/>
      <c r="X20" s="39"/>
    </row>
    <row r="21" spans="1:24" ht="21" customHeight="1" x14ac:dyDescent="0.25">
      <c r="A21" s="37">
        <v>17</v>
      </c>
      <c r="B21" s="8" t="s">
        <v>45</v>
      </c>
      <c r="C21" s="37" t="s">
        <v>41</v>
      </c>
      <c r="D21" s="38">
        <v>0</v>
      </c>
      <c r="E21" s="39">
        <v>130</v>
      </c>
      <c r="F21" s="39">
        <v>130</v>
      </c>
      <c r="G21" s="40"/>
      <c r="H21" s="41">
        <v>0.24</v>
      </c>
      <c r="I21" s="42">
        <v>0</v>
      </c>
      <c r="J21" s="39">
        <v>0</v>
      </c>
      <c r="K21" s="39">
        <v>0</v>
      </c>
      <c r="L21" s="39">
        <v>0</v>
      </c>
      <c r="M21" s="42">
        <f t="shared" si="1"/>
        <v>0</v>
      </c>
      <c r="N21" s="39">
        <f t="shared" si="3"/>
        <v>0</v>
      </c>
      <c r="O21" s="39"/>
      <c r="P21" s="39"/>
      <c r="Q21" s="42">
        <f t="shared" si="2"/>
        <v>0</v>
      </c>
      <c r="R21" s="39">
        <f t="shared" si="4"/>
        <v>0</v>
      </c>
      <c r="S21" s="39"/>
      <c r="T21" s="39"/>
      <c r="U21" s="42">
        <f t="shared" si="5"/>
        <v>0</v>
      </c>
      <c r="V21" s="39">
        <f t="shared" si="5"/>
        <v>0</v>
      </c>
      <c r="W21" s="39"/>
      <c r="X21" s="39"/>
    </row>
    <row r="22" spans="1:24" ht="27.75" customHeight="1" x14ac:dyDescent="0.25">
      <c r="A22" s="37">
        <v>18</v>
      </c>
      <c r="B22" s="8" t="s">
        <v>46</v>
      </c>
      <c r="C22" s="37" t="s">
        <v>28</v>
      </c>
      <c r="D22" s="38">
        <v>0</v>
      </c>
      <c r="E22" s="39">
        <v>300</v>
      </c>
      <c r="F22" s="39">
        <v>300</v>
      </c>
      <c r="G22" s="40"/>
      <c r="H22" s="41">
        <v>0.24</v>
      </c>
      <c r="I22" s="42">
        <v>0</v>
      </c>
      <c r="J22" s="39">
        <v>0</v>
      </c>
      <c r="K22" s="39">
        <v>0</v>
      </c>
      <c r="L22" s="39">
        <v>0</v>
      </c>
      <c r="M22" s="42">
        <f t="shared" si="1"/>
        <v>0</v>
      </c>
      <c r="N22" s="39">
        <f t="shared" si="3"/>
        <v>0</v>
      </c>
      <c r="O22" s="39"/>
      <c r="P22" s="39"/>
      <c r="Q22" s="42">
        <f t="shared" si="2"/>
        <v>0</v>
      </c>
      <c r="R22" s="39">
        <f t="shared" si="4"/>
        <v>0</v>
      </c>
      <c r="S22" s="39"/>
      <c r="T22" s="39"/>
      <c r="U22" s="42">
        <f t="shared" si="5"/>
        <v>0</v>
      </c>
      <c r="V22" s="39">
        <f t="shared" si="5"/>
        <v>0</v>
      </c>
      <c r="W22" s="39"/>
      <c r="X22" s="39"/>
    </row>
    <row r="23" spans="1:24" ht="21" customHeight="1" x14ac:dyDescent="0.25">
      <c r="A23" s="37">
        <v>19</v>
      </c>
      <c r="B23" s="8" t="s">
        <v>47</v>
      </c>
      <c r="C23" s="37" t="s">
        <v>48</v>
      </c>
      <c r="D23" s="38">
        <v>0</v>
      </c>
      <c r="E23" s="39">
        <v>3200</v>
      </c>
      <c r="F23" s="39">
        <v>3200</v>
      </c>
      <c r="G23" s="40"/>
      <c r="H23" s="41">
        <v>0.24</v>
      </c>
      <c r="I23" s="42">
        <v>0</v>
      </c>
      <c r="J23" s="39">
        <v>0</v>
      </c>
      <c r="K23" s="39">
        <v>0</v>
      </c>
      <c r="L23" s="39">
        <v>0</v>
      </c>
      <c r="M23" s="42">
        <f t="shared" si="1"/>
        <v>0</v>
      </c>
      <c r="N23" s="39">
        <f t="shared" si="3"/>
        <v>0</v>
      </c>
      <c r="O23" s="39"/>
      <c r="P23" s="39"/>
      <c r="Q23" s="42">
        <f t="shared" si="2"/>
        <v>0</v>
      </c>
      <c r="R23" s="39">
        <f t="shared" si="4"/>
        <v>0</v>
      </c>
      <c r="S23" s="39"/>
      <c r="T23" s="39"/>
      <c r="U23" s="42">
        <f t="shared" si="5"/>
        <v>0</v>
      </c>
      <c r="V23" s="39">
        <f t="shared" si="5"/>
        <v>0</v>
      </c>
      <c r="W23" s="39"/>
      <c r="X23" s="39"/>
    </row>
    <row r="24" spans="1:24" ht="19.5" customHeight="1" x14ac:dyDescent="0.25">
      <c r="A24" s="37">
        <v>20</v>
      </c>
      <c r="B24" s="8" t="s">
        <v>49</v>
      </c>
      <c r="C24" s="37" t="s">
        <v>41</v>
      </c>
      <c r="D24" s="38">
        <v>0</v>
      </c>
      <c r="E24" s="39">
        <v>160</v>
      </c>
      <c r="F24" s="39">
        <v>160</v>
      </c>
      <c r="G24" s="40"/>
      <c r="H24" s="41">
        <v>0.24</v>
      </c>
      <c r="I24" s="42">
        <v>0</v>
      </c>
      <c r="J24" s="39">
        <v>0</v>
      </c>
      <c r="K24" s="39">
        <v>0</v>
      </c>
      <c r="L24" s="39">
        <v>0</v>
      </c>
      <c r="M24" s="42">
        <f t="shared" si="1"/>
        <v>0</v>
      </c>
      <c r="N24" s="39">
        <f t="shared" si="3"/>
        <v>0</v>
      </c>
      <c r="O24" s="39"/>
      <c r="P24" s="39"/>
      <c r="Q24" s="42">
        <f t="shared" si="2"/>
        <v>0</v>
      </c>
      <c r="R24" s="39">
        <f t="shared" si="4"/>
        <v>0</v>
      </c>
      <c r="S24" s="39"/>
      <c r="T24" s="39"/>
      <c r="U24" s="42">
        <f t="shared" si="5"/>
        <v>0</v>
      </c>
      <c r="V24" s="39">
        <f t="shared" si="5"/>
        <v>0</v>
      </c>
      <c r="W24" s="39"/>
      <c r="X24" s="39"/>
    </row>
    <row r="25" spans="1:24" ht="27.75" customHeight="1" x14ac:dyDescent="0.25">
      <c r="A25" s="37">
        <v>21</v>
      </c>
      <c r="B25" s="8" t="s">
        <v>50</v>
      </c>
      <c r="C25" s="37" t="s">
        <v>28</v>
      </c>
      <c r="D25" s="38">
        <v>0</v>
      </c>
      <c r="E25" s="39">
        <v>110</v>
      </c>
      <c r="F25" s="39">
        <v>110</v>
      </c>
      <c r="G25" s="40"/>
      <c r="H25" s="41">
        <v>0.24</v>
      </c>
      <c r="I25" s="42">
        <v>0</v>
      </c>
      <c r="J25" s="39">
        <v>0</v>
      </c>
      <c r="K25" s="39">
        <v>0</v>
      </c>
      <c r="L25" s="39">
        <v>0</v>
      </c>
      <c r="M25" s="42">
        <f t="shared" si="1"/>
        <v>0</v>
      </c>
      <c r="N25" s="39">
        <f t="shared" si="3"/>
        <v>0</v>
      </c>
      <c r="O25" s="39"/>
      <c r="P25" s="39"/>
      <c r="Q25" s="42">
        <f t="shared" si="2"/>
        <v>0</v>
      </c>
      <c r="R25" s="39">
        <f t="shared" si="4"/>
        <v>0</v>
      </c>
      <c r="S25" s="39"/>
      <c r="T25" s="39"/>
      <c r="U25" s="42">
        <f t="shared" si="5"/>
        <v>0</v>
      </c>
      <c r="V25" s="39">
        <f t="shared" si="5"/>
        <v>0</v>
      </c>
      <c r="W25" s="39"/>
      <c r="X25" s="39"/>
    </row>
    <row r="26" spans="1:24" ht="21" customHeight="1" x14ac:dyDescent="0.25">
      <c r="A26" s="37">
        <v>22</v>
      </c>
      <c r="B26" s="8" t="s">
        <v>51</v>
      </c>
      <c r="C26" s="37" t="s">
        <v>28</v>
      </c>
      <c r="D26" s="38">
        <v>0</v>
      </c>
      <c r="E26" s="39">
        <v>270</v>
      </c>
      <c r="F26" s="39">
        <v>270</v>
      </c>
      <c r="G26" s="40"/>
      <c r="H26" s="41">
        <v>0.24</v>
      </c>
      <c r="I26" s="42">
        <v>0</v>
      </c>
      <c r="J26" s="39">
        <v>0</v>
      </c>
      <c r="K26" s="39">
        <v>0</v>
      </c>
      <c r="L26" s="39">
        <v>0</v>
      </c>
      <c r="M26" s="42">
        <f t="shared" si="1"/>
        <v>0</v>
      </c>
      <c r="N26" s="39">
        <f t="shared" si="3"/>
        <v>0</v>
      </c>
      <c r="O26" s="39"/>
      <c r="P26" s="39"/>
      <c r="Q26" s="42">
        <f t="shared" si="2"/>
        <v>0</v>
      </c>
      <c r="R26" s="39">
        <f t="shared" si="4"/>
        <v>0</v>
      </c>
      <c r="S26" s="39"/>
      <c r="T26" s="39"/>
      <c r="U26" s="42">
        <f t="shared" si="5"/>
        <v>0</v>
      </c>
      <c r="V26" s="39">
        <f t="shared" si="5"/>
        <v>0</v>
      </c>
      <c r="W26" s="39"/>
      <c r="X26" s="39"/>
    </row>
    <row r="27" spans="1:24" ht="20.25" customHeight="1" x14ac:dyDescent="0.25">
      <c r="A27" s="37">
        <v>23</v>
      </c>
      <c r="B27" s="8" t="s">
        <v>52</v>
      </c>
      <c r="C27" s="37" t="s">
        <v>28</v>
      </c>
      <c r="D27" s="38">
        <v>0</v>
      </c>
      <c r="E27" s="39">
        <v>60</v>
      </c>
      <c r="F27" s="39">
        <v>60</v>
      </c>
      <c r="G27" s="40"/>
      <c r="H27" s="41">
        <v>0.24</v>
      </c>
      <c r="I27" s="42">
        <v>0</v>
      </c>
      <c r="J27" s="39">
        <v>0</v>
      </c>
      <c r="K27" s="39">
        <v>0</v>
      </c>
      <c r="L27" s="39">
        <v>0</v>
      </c>
      <c r="M27" s="42">
        <f t="shared" si="1"/>
        <v>0</v>
      </c>
      <c r="N27" s="39">
        <f t="shared" si="3"/>
        <v>0</v>
      </c>
      <c r="O27" s="39"/>
      <c r="P27" s="39"/>
      <c r="Q27" s="42">
        <f t="shared" si="2"/>
        <v>0</v>
      </c>
      <c r="R27" s="39">
        <f t="shared" si="4"/>
        <v>0</v>
      </c>
      <c r="S27" s="39"/>
      <c r="T27" s="39"/>
      <c r="U27" s="42">
        <f t="shared" si="5"/>
        <v>0</v>
      </c>
      <c r="V27" s="39">
        <f t="shared" si="5"/>
        <v>0</v>
      </c>
      <c r="W27" s="39"/>
      <c r="X27" s="39"/>
    </row>
    <row r="28" spans="1:24" ht="21" customHeight="1" x14ac:dyDescent="0.25">
      <c r="A28" s="37">
        <v>24</v>
      </c>
      <c r="B28" s="8" t="s">
        <v>53</v>
      </c>
      <c r="C28" s="37" t="s">
        <v>28</v>
      </c>
      <c r="D28" s="38">
        <v>0</v>
      </c>
      <c r="E28" s="39">
        <v>60</v>
      </c>
      <c r="F28" s="39">
        <v>60</v>
      </c>
      <c r="G28" s="40"/>
      <c r="H28" s="41">
        <v>0.24</v>
      </c>
      <c r="I28" s="42">
        <v>0</v>
      </c>
      <c r="J28" s="39">
        <v>0</v>
      </c>
      <c r="K28" s="39">
        <v>0</v>
      </c>
      <c r="L28" s="39">
        <v>0</v>
      </c>
      <c r="M28" s="42">
        <f t="shared" si="1"/>
        <v>0</v>
      </c>
      <c r="N28" s="39">
        <f t="shared" si="3"/>
        <v>0</v>
      </c>
      <c r="O28" s="39"/>
      <c r="P28" s="39"/>
      <c r="Q28" s="42">
        <f t="shared" si="2"/>
        <v>0</v>
      </c>
      <c r="R28" s="39">
        <f t="shared" si="4"/>
        <v>0</v>
      </c>
      <c r="S28" s="39"/>
      <c r="T28" s="39"/>
      <c r="U28" s="42">
        <f t="shared" si="5"/>
        <v>0</v>
      </c>
      <c r="V28" s="39">
        <f t="shared" si="5"/>
        <v>0</v>
      </c>
      <c r="W28" s="39"/>
      <c r="X28" s="39"/>
    </row>
    <row r="29" spans="1:24" ht="26.25" customHeight="1" x14ac:dyDescent="0.25">
      <c r="A29" s="37">
        <v>25</v>
      </c>
      <c r="B29" s="8" t="s">
        <v>54</v>
      </c>
      <c r="C29" s="37" t="s">
        <v>28</v>
      </c>
      <c r="D29" s="38">
        <v>0</v>
      </c>
      <c r="E29" s="39">
        <v>500</v>
      </c>
      <c r="F29" s="39">
        <v>500</v>
      </c>
      <c r="G29" s="40"/>
      <c r="H29" s="41">
        <v>0.24</v>
      </c>
      <c r="I29" s="42">
        <v>0</v>
      </c>
      <c r="J29" s="39">
        <v>0</v>
      </c>
      <c r="K29" s="39">
        <v>0</v>
      </c>
      <c r="L29" s="39">
        <v>0</v>
      </c>
      <c r="M29" s="42">
        <f t="shared" si="1"/>
        <v>0</v>
      </c>
      <c r="N29" s="39">
        <f t="shared" si="3"/>
        <v>0</v>
      </c>
      <c r="O29" s="39"/>
      <c r="P29" s="39"/>
      <c r="Q29" s="42">
        <f t="shared" si="2"/>
        <v>0</v>
      </c>
      <c r="R29" s="39">
        <f t="shared" si="4"/>
        <v>0</v>
      </c>
      <c r="S29" s="39"/>
      <c r="T29" s="39"/>
      <c r="U29" s="42">
        <f t="shared" si="5"/>
        <v>0</v>
      </c>
      <c r="V29" s="39">
        <f t="shared" si="5"/>
        <v>0</v>
      </c>
      <c r="W29" s="39"/>
      <c r="X29" s="39"/>
    </row>
    <row r="30" spans="1:24" ht="21.75" customHeight="1" x14ac:dyDescent="0.25">
      <c r="A30" s="37">
        <v>26</v>
      </c>
      <c r="B30" s="8" t="s">
        <v>55</v>
      </c>
      <c r="C30" s="37" t="s">
        <v>28</v>
      </c>
      <c r="D30" s="38">
        <v>0</v>
      </c>
      <c r="E30" s="39">
        <v>450</v>
      </c>
      <c r="F30" s="39">
        <v>450</v>
      </c>
      <c r="G30" s="40"/>
      <c r="H30" s="41">
        <v>0.24</v>
      </c>
      <c r="I30" s="42">
        <v>0</v>
      </c>
      <c r="J30" s="39">
        <v>0</v>
      </c>
      <c r="K30" s="39">
        <v>0</v>
      </c>
      <c r="L30" s="39">
        <v>0</v>
      </c>
      <c r="M30" s="42">
        <f t="shared" si="1"/>
        <v>0</v>
      </c>
      <c r="N30" s="39">
        <f t="shared" si="3"/>
        <v>0</v>
      </c>
      <c r="O30" s="39"/>
      <c r="P30" s="39"/>
      <c r="Q30" s="42">
        <f t="shared" si="2"/>
        <v>0</v>
      </c>
      <c r="R30" s="39">
        <f t="shared" si="4"/>
        <v>0</v>
      </c>
      <c r="S30" s="39"/>
      <c r="T30" s="39"/>
      <c r="U30" s="42">
        <f t="shared" si="5"/>
        <v>0</v>
      </c>
      <c r="V30" s="39">
        <f t="shared" si="5"/>
        <v>0</v>
      </c>
      <c r="W30" s="39"/>
      <c r="X30" s="39"/>
    </row>
    <row r="31" spans="1:24" ht="24" customHeight="1" x14ac:dyDescent="0.25">
      <c r="A31" s="37">
        <v>27</v>
      </c>
      <c r="B31" s="8" t="s">
        <v>56</v>
      </c>
      <c r="C31" s="37" t="s">
        <v>28</v>
      </c>
      <c r="D31" s="38">
        <v>0</v>
      </c>
      <c r="E31" s="39">
        <v>280</v>
      </c>
      <c r="F31" s="39">
        <v>280</v>
      </c>
      <c r="G31" s="40"/>
      <c r="H31" s="41">
        <v>0.24</v>
      </c>
      <c r="I31" s="42">
        <v>0</v>
      </c>
      <c r="J31" s="39">
        <v>0</v>
      </c>
      <c r="K31" s="39">
        <v>0</v>
      </c>
      <c r="L31" s="39">
        <v>0</v>
      </c>
      <c r="M31" s="42">
        <f t="shared" si="1"/>
        <v>0</v>
      </c>
      <c r="N31" s="39">
        <f t="shared" si="3"/>
        <v>0</v>
      </c>
      <c r="O31" s="39"/>
      <c r="P31" s="39"/>
      <c r="Q31" s="42">
        <f t="shared" si="2"/>
        <v>0</v>
      </c>
      <c r="R31" s="39">
        <f t="shared" si="4"/>
        <v>0</v>
      </c>
      <c r="S31" s="39"/>
      <c r="T31" s="39"/>
      <c r="U31" s="42">
        <f t="shared" si="5"/>
        <v>0</v>
      </c>
      <c r="V31" s="39">
        <f t="shared" si="5"/>
        <v>0</v>
      </c>
      <c r="W31" s="39"/>
      <c r="X31" s="39"/>
    </row>
    <row r="32" spans="1:24" ht="23.25" customHeight="1" x14ac:dyDescent="0.25">
      <c r="A32" s="37">
        <v>28</v>
      </c>
      <c r="B32" s="8" t="s">
        <v>57</v>
      </c>
      <c r="C32" s="37" t="s">
        <v>28</v>
      </c>
      <c r="D32" s="38">
        <v>0</v>
      </c>
      <c r="E32" s="39">
        <v>70</v>
      </c>
      <c r="F32" s="39">
        <v>70</v>
      </c>
      <c r="G32" s="40"/>
      <c r="H32" s="41">
        <v>0.24</v>
      </c>
      <c r="I32" s="42">
        <v>0</v>
      </c>
      <c r="J32" s="39">
        <v>0</v>
      </c>
      <c r="K32" s="39">
        <v>0</v>
      </c>
      <c r="L32" s="39">
        <v>0</v>
      </c>
      <c r="M32" s="42">
        <f t="shared" si="1"/>
        <v>0</v>
      </c>
      <c r="N32" s="39">
        <f t="shared" si="3"/>
        <v>0</v>
      </c>
      <c r="O32" s="39"/>
      <c r="P32" s="39"/>
      <c r="Q32" s="42">
        <f t="shared" si="2"/>
        <v>0</v>
      </c>
      <c r="R32" s="39">
        <f t="shared" si="4"/>
        <v>0</v>
      </c>
      <c r="S32" s="39"/>
      <c r="T32" s="39"/>
      <c r="U32" s="42">
        <f t="shared" si="5"/>
        <v>0</v>
      </c>
      <c r="V32" s="39">
        <f t="shared" ref="V32" si="7">U32*24%</f>
        <v>0</v>
      </c>
      <c r="W32" s="39"/>
      <c r="X32" s="39"/>
    </row>
    <row r="33" spans="1:24" ht="21.75" customHeight="1" x14ac:dyDescent="0.25">
      <c r="A33" s="37">
        <v>29</v>
      </c>
      <c r="B33" s="8" t="s">
        <v>58</v>
      </c>
      <c r="C33" s="37" t="s">
        <v>28</v>
      </c>
      <c r="D33" s="38">
        <v>0</v>
      </c>
      <c r="E33" s="39">
        <v>310</v>
      </c>
      <c r="F33" s="39">
        <v>310</v>
      </c>
      <c r="G33" s="40"/>
      <c r="H33" s="41">
        <v>0.06</v>
      </c>
      <c r="I33" s="42">
        <v>0</v>
      </c>
      <c r="J33" s="39">
        <v>0</v>
      </c>
      <c r="K33" s="39">
        <v>0</v>
      </c>
      <c r="L33" s="39">
        <v>0</v>
      </c>
      <c r="M33" s="42">
        <f t="shared" si="1"/>
        <v>0</v>
      </c>
      <c r="N33" s="39"/>
      <c r="O33" s="39"/>
      <c r="P33" s="39">
        <f>M35*H33</f>
        <v>0</v>
      </c>
      <c r="Q33" s="42">
        <f t="shared" si="2"/>
        <v>0</v>
      </c>
      <c r="R33" s="39"/>
      <c r="S33" s="39"/>
      <c r="T33" s="39"/>
      <c r="U33" s="42">
        <f t="shared" si="5"/>
        <v>0</v>
      </c>
      <c r="V33" s="39"/>
      <c r="W33" s="39"/>
      <c r="X33" s="39">
        <f>SUM(T33+P33)</f>
        <v>0</v>
      </c>
    </row>
    <row r="34" spans="1:24" ht="21.75" customHeight="1" x14ac:dyDescent="0.25">
      <c r="A34" s="37">
        <v>30</v>
      </c>
      <c r="B34" s="8" t="s">
        <v>59</v>
      </c>
      <c r="C34" s="37" t="s">
        <v>28</v>
      </c>
      <c r="D34" s="38">
        <v>0</v>
      </c>
      <c r="E34" s="39">
        <v>150</v>
      </c>
      <c r="F34" s="39">
        <v>150</v>
      </c>
      <c r="G34" s="40"/>
      <c r="H34" s="41">
        <v>0.24</v>
      </c>
      <c r="I34" s="42">
        <v>0</v>
      </c>
      <c r="J34" s="39">
        <v>0</v>
      </c>
      <c r="K34" s="39">
        <v>0</v>
      </c>
      <c r="L34" s="39">
        <v>0</v>
      </c>
      <c r="M34" s="42">
        <f t="shared" si="1"/>
        <v>0</v>
      </c>
      <c r="N34" s="39">
        <f t="shared" si="3"/>
        <v>0</v>
      </c>
      <c r="O34" s="39"/>
      <c r="P34" s="39"/>
      <c r="Q34" s="42">
        <f t="shared" si="2"/>
        <v>0</v>
      </c>
      <c r="R34" s="39">
        <f t="shared" si="4"/>
        <v>0</v>
      </c>
      <c r="S34" s="39"/>
      <c r="T34" s="39"/>
      <c r="U34" s="42">
        <f t="shared" si="5"/>
        <v>0</v>
      </c>
      <c r="V34" s="39">
        <f>SUM(N34+R34)</f>
        <v>0</v>
      </c>
      <c r="W34" s="39"/>
      <c r="X34" s="39"/>
    </row>
    <row r="35" spans="1:24" ht="20.25" customHeight="1" x14ac:dyDescent="0.25">
      <c r="A35" s="37">
        <v>31</v>
      </c>
      <c r="B35" s="8" t="s">
        <v>60</v>
      </c>
      <c r="C35" s="37" t="s">
        <v>41</v>
      </c>
      <c r="D35" s="38">
        <v>0</v>
      </c>
      <c r="E35" s="39">
        <v>470</v>
      </c>
      <c r="F35" s="39">
        <v>470</v>
      </c>
      <c r="G35" s="40"/>
      <c r="H35" s="41">
        <v>0.24</v>
      </c>
      <c r="I35" s="42">
        <v>0</v>
      </c>
      <c r="J35" s="39">
        <v>0</v>
      </c>
      <c r="K35" s="39">
        <v>0</v>
      </c>
      <c r="L35" s="39">
        <v>0</v>
      </c>
      <c r="M35" s="42">
        <f t="shared" si="1"/>
        <v>0</v>
      </c>
      <c r="N35" s="39">
        <f t="shared" si="3"/>
        <v>0</v>
      </c>
      <c r="O35" s="39"/>
      <c r="P35" s="39"/>
      <c r="Q35" s="42">
        <f t="shared" si="2"/>
        <v>0</v>
      </c>
      <c r="R35" s="39">
        <f t="shared" si="4"/>
        <v>0</v>
      </c>
      <c r="S35" s="39"/>
      <c r="T35" s="39"/>
      <c r="U35" s="42">
        <f t="shared" si="5"/>
        <v>0</v>
      </c>
      <c r="V35" s="39">
        <f t="shared" si="5"/>
        <v>0</v>
      </c>
      <c r="W35" s="39"/>
      <c r="X35" s="39"/>
    </row>
    <row r="36" spans="1:24" ht="21.75" customHeight="1" x14ac:dyDescent="0.25">
      <c r="A36" s="37">
        <v>32</v>
      </c>
      <c r="B36" s="8" t="s">
        <v>61</v>
      </c>
      <c r="C36" s="37" t="s">
        <v>41</v>
      </c>
      <c r="D36" s="38">
        <v>0</v>
      </c>
      <c r="E36" s="39">
        <v>95</v>
      </c>
      <c r="F36" s="39">
        <v>95</v>
      </c>
      <c r="G36" s="40"/>
      <c r="H36" s="41">
        <v>0.24</v>
      </c>
      <c r="I36" s="42">
        <v>0</v>
      </c>
      <c r="J36" s="39">
        <v>0</v>
      </c>
      <c r="K36" s="39">
        <v>0</v>
      </c>
      <c r="L36" s="39">
        <v>0</v>
      </c>
      <c r="M36" s="42">
        <f t="shared" si="1"/>
        <v>0</v>
      </c>
      <c r="N36" s="39">
        <f>M36*H36</f>
        <v>0</v>
      </c>
      <c r="O36" s="39"/>
      <c r="P36" s="39"/>
      <c r="Q36" s="42">
        <f t="shared" si="2"/>
        <v>0</v>
      </c>
      <c r="R36" s="39">
        <f t="shared" si="4"/>
        <v>0</v>
      </c>
      <c r="S36" s="39"/>
      <c r="T36" s="39"/>
      <c r="U36" s="42">
        <f t="shared" si="5"/>
        <v>0</v>
      </c>
      <c r="V36" s="39">
        <f t="shared" si="5"/>
        <v>0</v>
      </c>
      <c r="W36" s="39"/>
      <c r="X36" s="39"/>
    </row>
    <row r="37" spans="1:24" ht="21" customHeight="1" x14ac:dyDescent="0.25">
      <c r="A37" s="37">
        <v>33</v>
      </c>
      <c r="B37" s="8" t="s">
        <v>62</v>
      </c>
      <c r="C37" s="37" t="s">
        <v>28</v>
      </c>
      <c r="D37" s="38">
        <v>0</v>
      </c>
      <c r="E37" s="39">
        <v>650</v>
      </c>
      <c r="F37" s="39">
        <v>650</v>
      </c>
      <c r="G37" s="40"/>
      <c r="H37" s="41">
        <v>0.24</v>
      </c>
      <c r="I37" s="42">
        <v>0</v>
      </c>
      <c r="J37" s="39">
        <v>0</v>
      </c>
      <c r="K37" s="39">
        <v>0</v>
      </c>
      <c r="L37" s="39">
        <v>0</v>
      </c>
      <c r="M37" s="42">
        <f t="shared" si="1"/>
        <v>0</v>
      </c>
      <c r="N37" s="39">
        <f t="shared" si="3"/>
        <v>0</v>
      </c>
      <c r="O37" s="39"/>
      <c r="P37" s="39"/>
      <c r="Q37" s="42">
        <f t="shared" si="2"/>
        <v>0</v>
      </c>
      <c r="R37" s="39">
        <f t="shared" si="4"/>
        <v>0</v>
      </c>
      <c r="S37" s="39"/>
      <c r="T37" s="39"/>
      <c r="U37" s="42">
        <f t="shared" si="5"/>
        <v>0</v>
      </c>
      <c r="V37" s="39">
        <f t="shared" si="5"/>
        <v>0</v>
      </c>
      <c r="W37" s="39"/>
      <c r="X37" s="39"/>
    </row>
    <row r="38" spans="1:24" ht="20.25" customHeight="1" x14ac:dyDescent="0.25">
      <c r="A38" s="37">
        <v>34</v>
      </c>
      <c r="B38" s="8" t="s">
        <v>63</v>
      </c>
      <c r="C38" s="37" t="s">
        <v>41</v>
      </c>
      <c r="D38" s="38">
        <v>0</v>
      </c>
      <c r="E38" s="39">
        <v>350</v>
      </c>
      <c r="F38" s="39">
        <v>350</v>
      </c>
      <c r="G38" s="40"/>
      <c r="H38" s="41">
        <v>0.24</v>
      </c>
      <c r="I38" s="42">
        <v>0</v>
      </c>
      <c r="J38" s="39">
        <v>0</v>
      </c>
      <c r="K38" s="39">
        <v>0</v>
      </c>
      <c r="L38" s="39">
        <v>0</v>
      </c>
      <c r="M38" s="42">
        <f t="shared" si="1"/>
        <v>0</v>
      </c>
      <c r="N38" s="39">
        <f t="shared" si="3"/>
        <v>0</v>
      </c>
      <c r="O38" s="39"/>
      <c r="P38" s="39"/>
      <c r="Q38" s="42">
        <f t="shared" si="2"/>
        <v>0</v>
      </c>
      <c r="R38" s="39">
        <f t="shared" si="4"/>
        <v>0</v>
      </c>
      <c r="S38" s="39"/>
      <c r="T38" s="39"/>
      <c r="U38" s="42">
        <f t="shared" si="5"/>
        <v>0</v>
      </c>
      <c r="V38" s="39">
        <f t="shared" si="5"/>
        <v>0</v>
      </c>
      <c r="W38" s="39"/>
      <c r="X38" s="39"/>
    </row>
    <row r="39" spans="1:24" ht="21" customHeight="1" x14ac:dyDescent="0.25">
      <c r="A39" s="37">
        <v>35</v>
      </c>
      <c r="B39" s="8" t="s">
        <v>64</v>
      </c>
      <c r="C39" s="37" t="s">
        <v>28</v>
      </c>
      <c r="D39" s="38">
        <v>0</v>
      </c>
      <c r="E39" s="39">
        <v>650</v>
      </c>
      <c r="F39" s="39">
        <v>650</v>
      </c>
      <c r="G39" s="40"/>
      <c r="H39" s="41">
        <v>0.06</v>
      </c>
      <c r="I39" s="42">
        <v>0</v>
      </c>
      <c r="J39" s="39">
        <v>0</v>
      </c>
      <c r="K39" s="39">
        <v>0</v>
      </c>
      <c r="L39" s="39">
        <v>0</v>
      </c>
      <c r="M39" s="42">
        <f t="shared" si="1"/>
        <v>0</v>
      </c>
      <c r="N39" s="39"/>
      <c r="O39" s="39"/>
      <c r="P39" s="39">
        <f>M39*H39</f>
        <v>0</v>
      </c>
      <c r="Q39" s="42">
        <f t="shared" si="2"/>
        <v>0</v>
      </c>
      <c r="R39" s="39"/>
      <c r="S39" s="39"/>
      <c r="T39" s="39"/>
      <c r="U39" s="42">
        <f t="shared" si="5"/>
        <v>0</v>
      </c>
      <c r="V39" s="39"/>
      <c r="W39" s="39"/>
      <c r="X39" s="39">
        <f>SUM(P39+T39)</f>
        <v>0</v>
      </c>
    </row>
    <row r="40" spans="1:24" ht="22.5" customHeight="1" x14ac:dyDescent="0.25">
      <c r="A40" s="37">
        <v>36</v>
      </c>
      <c r="B40" s="8" t="s">
        <v>65</v>
      </c>
      <c r="C40" s="43" t="s">
        <v>28</v>
      </c>
      <c r="D40" s="38">
        <v>0</v>
      </c>
      <c r="E40" s="39">
        <v>20</v>
      </c>
      <c r="F40" s="39">
        <v>20</v>
      </c>
      <c r="G40" s="40"/>
      <c r="H40" s="41">
        <v>0.24</v>
      </c>
      <c r="I40" s="42">
        <v>0</v>
      </c>
      <c r="J40" s="39">
        <v>0</v>
      </c>
      <c r="K40" s="39">
        <v>0</v>
      </c>
      <c r="L40" s="39">
        <v>0</v>
      </c>
      <c r="M40" s="42">
        <f t="shared" si="1"/>
        <v>0</v>
      </c>
      <c r="N40" s="39">
        <f t="shared" si="3"/>
        <v>0</v>
      </c>
      <c r="O40" s="39"/>
      <c r="P40" s="39"/>
      <c r="Q40" s="42">
        <f t="shared" si="2"/>
        <v>0</v>
      </c>
      <c r="R40" s="39">
        <f t="shared" si="4"/>
        <v>0</v>
      </c>
      <c r="S40" s="39"/>
      <c r="T40" s="39"/>
      <c r="U40" s="42">
        <f t="shared" si="5"/>
        <v>0</v>
      </c>
      <c r="V40" s="39">
        <f>SUM(N40+R40)</f>
        <v>0</v>
      </c>
      <c r="W40" s="39"/>
      <c r="X40" s="39"/>
    </row>
    <row r="41" spans="1:24" ht="19.5" customHeight="1" x14ac:dyDescent="0.25">
      <c r="A41" s="37">
        <v>37</v>
      </c>
      <c r="B41" s="8" t="s">
        <v>66</v>
      </c>
      <c r="C41" s="43" t="s">
        <v>28</v>
      </c>
      <c r="D41" s="38">
        <v>0</v>
      </c>
      <c r="E41" s="39">
        <v>30</v>
      </c>
      <c r="F41" s="39">
        <v>30</v>
      </c>
      <c r="G41" s="40"/>
      <c r="H41" s="41">
        <v>0.24</v>
      </c>
      <c r="I41" s="42">
        <v>0</v>
      </c>
      <c r="J41" s="39">
        <v>0</v>
      </c>
      <c r="K41" s="39">
        <v>0</v>
      </c>
      <c r="L41" s="39">
        <v>0</v>
      </c>
      <c r="M41" s="42">
        <f t="shared" si="1"/>
        <v>0</v>
      </c>
      <c r="N41" s="39">
        <f t="shared" si="3"/>
        <v>0</v>
      </c>
      <c r="O41" s="39"/>
      <c r="P41" s="39"/>
      <c r="Q41" s="42">
        <f t="shared" si="2"/>
        <v>0</v>
      </c>
      <c r="R41" s="39">
        <f t="shared" si="4"/>
        <v>0</v>
      </c>
      <c r="S41" s="39"/>
      <c r="T41" s="39"/>
      <c r="U41" s="42">
        <f t="shared" si="5"/>
        <v>0</v>
      </c>
      <c r="V41" s="39">
        <f t="shared" si="5"/>
        <v>0</v>
      </c>
      <c r="W41" s="39"/>
      <c r="X41" s="39"/>
    </row>
    <row r="42" spans="1:24" ht="22.5" customHeight="1" x14ac:dyDescent="0.25">
      <c r="A42" s="37">
        <v>38</v>
      </c>
      <c r="B42" s="8" t="s">
        <v>67</v>
      </c>
      <c r="C42" s="43" t="s">
        <v>28</v>
      </c>
      <c r="D42" s="38">
        <v>0</v>
      </c>
      <c r="E42" s="39">
        <v>200</v>
      </c>
      <c r="F42" s="39">
        <v>200</v>
      </c>
      <c r="G42" s="40"/>
      <c r="H42" s="41">
        <v>0.24</v>
      </c>
      <c r="I42" s="42">
        <v>0</v>
      </c>
      <c r="J42" s="39">
        <v>0</v>
      </c>
      <c r="K42" s="39">
        <v>0</v>
      </c>
      <c r="L42" s="39">
        <v>0</v>
      </c>
      <c r="M42" s="42">
        <f t="shared" si="1"/>
        <v>0</v>
      </c>
      <c r="N42" s="39">
        <f t="shared" si="3"/>
        <v>0</v>
      </c>
      <c r="O42" s="39"/>
      <c r="P42" s="39"/>
      <c r="Q42" s="42">
        <f t="shared" si="2"/>
        <v>0</v>
      </c>
      <c r="R42" s="39">
        <f t="shared" si="4"/>
        <v>0</v>
      </c>
      <c r="S42" s="39"/>
      <c r="T42" s="39"/>
      <c r="U42" s="42">
        <f t="shared" si="5"/>
        <v>0</v>
      </c>
      <c r="V42" s="39">
        <f t="shared" si="5"/>
        <v>0</v>
      </c>
      <c r="W42" s="39"/>
      <c r="X42" s="39"/>
    </row>
    <row r="43" spans="1:24" ht="19.5" customHeight="1" x14ac:dyDescent="0.25">
      <c r="A43" s="37">
        <v>39</v>
      </c>
      <c r="B43" s="8" t="s">
        <v>68</v>
      </c>
      <c r="C43" s="9" t="s">
        <v>28</v>
      </c>
      <c r="D43" s="44">
        <v>0</v>
      </c>
      <c r="E43" s="45">
        <v>70</v>
      </c>
      <c r="F43" s="46">
        <v>70</v>
      </c>
      <c r="G43" s="40"/>
      <c r="H43" s="41">
        <v>0.24</v>
      </c>
      <c r="I43" s="42">
        <v>0</v>
      </c>
      <c r="J43" s="39">
        <v>0</v>
      </c>
      <c r="K43" s="39">
        <v>0</v>
      </c>
      <c r="L43" s="39">
        <v>0</v>
      </c>
      <c r="M43" s="42">
        <f t="shared" si="1"/>
        <v>0</v>
      </c>
      <c r="N43" s="39">
        <f t="shared" si="3"/>
        <v>0</v>
      </c>
      <c r="O43" s="39"/>
      <c r="P43" s="39"/>
      <c r="Q43" s="42">
        <f t="shared" si="2"/>
        <v>0</v>
      </c>
      <c r="R43" s="39">
        <f t="shared" si="4"/>
        <v>0</v>
      </c>
      <c r="S43" s="39"/>
      <c r="T43" s="39"/>
      <c r="U43" s="42">
        <f t="shared" si="5"/>
        <v>0</v>
      </c>
      <c r="V43" s="39">
        <f t="shared" si="5"/>
        <v>0</v>
      </c>
      <c r="W43" s="39"/>
      <c r="X43" s="39"/>
    </row>
    <row r="44" spans="1:24" ht="24.75" customHeight="1" x14ac:dyDescent="0.25">
      <c r="A44" s="47" t="s">
        <v>69</v>
      </c>
      <c r="B44" s="9"/>
      <c r="C44" s="9"/>
      <c r="D44" s="44"/>
      <c r="E44" s="120" t="s">
        <v>70</v>
      </c>
      <c r="F44" s="121"/>
      <c r="G44" s="122"/>
      <c r="H44" s="123"/>
      <c r="I44" s="6">
        <f>SUM(I5:I43)</f>
        <v>0</v>
      </c>
      <c r="J44" s="7"/>
      <c r="K44" s="7"/>
      <c r="L44" s="7"/>
      <c r="M44" s="6">
        <f>SUM(M5:M43)</f>
        <v>0</v>
      </c>
      <c r="N44" s="7"/>
      <c r="O44" s="7"/>
      <c r="P44" s="7"/>
      <c r="Q44" s="6">
        <f>SUM(Q5:Q43)</f>
        <v>0</v>
      </c>
      <c r="R44" s="7"/>
      <c r="S44" s="7"/>
      <c r="T44" s="7"/>
      <c r="U44" s="128">
        <f>SUM(I44+M44+Q44)</f>
        <v>0</v>
      </c>
      <c r="V44" s="111"/>
      <c r="W44" s="111"/>
      <c r="X44" s="112"/>
    </row>
    <row r="45" spans="1:24" ht="20.25" customHeight="1" x14ac:dyDescent="0.25">
      <c r="A45" s="49"/>
      <c r="B45" s="10"/>
      <c r="C45" s="10"/>
      <c r="D45" s="50"/>
      <c r="E45" s="120" t="s">
        <v>71</v>
      </c>
      <c r="F45" s="121"/>
      <c r="G45" s="124"/>
      <c r="H45" s="125"/>
      <c r="I45" s="42"/>
      <c r="J45" s="39">
        <f>SUM(J5:J43)</f>
        <v>0</v>
      </c>
      <c r="K45" s="39"/>
      <c r="L45" s="39"/>
      <c r="M45" s="42"/>
      <c r="N45" s="7">
        <f>SUM(N5:N43)</f>
        <v>0</v>
      </c>
      <c r="O45" s="7"/>
      <c r="P45" s="7"/>
      <c r="Q45" s="42"/>
      <c r="R45" s="7">
        <f>SUM(R5:R43)</f>
        <v>0</v>
      </c>
      <c r="S45" s="39"/>
      <c r="T45" s="39"/>
      <c r="U45" s="128">
        <f>SUM(J45+N45+R45)</f>
        <v>0</v>
      </c>
      <c r="V45" s="111"/>
      <c r="W45" s="111"/>
      <c r="X45" s="112"/>
    </row>
    <row r="46" spans="1:24" ht="19.5" customHeight="1" x14ac:dyDescent="0.25">
      <c r="A46" s="49"/>
      <c r="B46" s="10"/>
      <c r="C46" s="10"/>
      <c r="D46" s="50"/>
      <c r="E46" s="120" t="s">
        <v>72</v>
      </c>
      <c r="F46" s="121"/>
      <c r="G46" s="124"/>
      <c r="H46" s="125"/>
      <c r="I46" s="42"/>
      <c r="J46" s="39"/>
      <c r="K46" s="39"/>
      <c r="L46" s="39">
        <f>SUM(L5:L43)</f>
        <v>0</v>
      </c>
      <c r="M46" s="42"/>
      <c r="N46" s="7"/>
      <c r="O46" s="7"/>
      <c r="P46" s="7">
        <f>SUM(P5:P43)</f>
        <v>0</v>
      </c>
      <c r="Q46" s="42"/>
      <c r="R46" s="39"/>
      <c r="S46" s="39"/>
      <c r="T46" s="7">
        <f>SUM(T5:T43)</f>
        <v>0</v>
      </c>
      <c r="U46" s="128">
        <f>SUM(L46+P46+T46)</f>
        <v>0</v>
      </c>
      <c r="V46" s="111"/>
      <c r="W46" s="111"/>
      <c r="X46" s="112"/>
    </row>
    <row r="47" spans="1:24" ht="23.25" customHeight="1" x14ac:dyDescent="0.25">
      <c r="A47" s="49"/>
      <c r="B47" s="10"/>
      <c r="C47" s="10"/>
      <c r="D47" s="50"/>
      <c r="E47" s="109" t="s">
        <v>73</v>
      </c>
      <c r="F47" s="109"/>
      <c r="G47" s="126"/>
      <c r="H47" s="127"/>
      <c r="I47" s="42"/>
      <c r="J47" s="39"/>
      <c r="K47" s="39"/>
      <c r="L47" s="39"/>
      <c r="M47" s="110"/>
      <c r="N47" s="111"/>
      <c r="O47" s="111"/>
      <c r="P47" s="112"/>
      <c r="Q47" s="110"/>
      <c r="R47" s="111"/>
      <c r="S47" s="111"/>
      <c r="T47" s="112"/>
      <c r="U47" s="113">
        <f>SUM(U44:U46)</f>
        <v>0</v>
      </c>
      <c r="V47" s="114"/>
      <c r="W47" s="114"/>
      <c r="X47" s="115"/>
    </row>
    <row r="48" spans="1:24" ht="39.950000000000003" customHeight="1" x14ac:dyDescent="0.25">
      <c r="A48" s="10"/>
      <c r="B48" s="10"/>
      <c r="C48" s="10"/>
      <c r="D48" s="50"/>
      <c r="E48" s="34"/>
      <c r="F48" s="34"/>
      <c r="G48" s="25"/>
      <c r="H48" s="25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34"/>
      <c r="V48" s="34"/>
      <c r="W48" s="34"/>
      <c r="X48" s="34"/>
    </row>
    <row r="49" spans="1:24" ht="29.25" customHeight="1" x14ac:dyDescent="0.25">
      <c r="A49" s="116" t="s">
        <v>74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</row>
    <row r="50" spans="1:24" ht="29.25" customHeight="1" x14ac:dyDescent="0.25">
      <c r="A50" s="116" t="s">
        <v>75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</row>
    <row r="51" spans="1:24" ht="33" customHeight="1" x14ac:dyDescent="0.25">
      <c r="A51" s="36" t="s">
        <v>3</v>
      </c>
      <c r="B51" s="1" t="s">
        <v>4</v>
      </c>
      <c r="C51" s="1" t="s">
        <v>5</v>
      </c>
      <c r="D51" s="2" t="s">
        <v>76</v>
      </c>
      <c r="E51" s="3" t="s">
        <v>77</v>
      </c>
      <c r="F51" s="3" t="s">
        <v>78</v>
      </c>
      <c r="G51" s="4" t="s">
        <v>9</v>
      </c>
      <c r="H51" s="29" t="s">
        <v>10</v>
      </c>
      <c r="I51" s="12" t="s">
        <v>11</v>
      </c>
      <c r="J51" s="11" t="s">
        <v>12</v>
      </c>
      <c r="K51" s="11" t="s">
        <v>79</v>
      </c>
      <c r="L51" s="11" t="s">
        <v>14</v>
      </c>
      <c r="M51" s="12" t="s">
        <v>15</v>
      </c>
      <c r="N51" s="3" t="s">
        <v>16</v>
      </c>
      <c r="O51" s="3" t="s">
        <v>17</v>
      </c>
      <c r="P51" s="3" t="s">
        <v>22</v>
      </c>
      <c r="Q51" s="5" t="s">
        <v>19</v>
      </c>
      <c r="R51" s="3" t="s">
        <v>20</v>
      </c>
      <c r="S51" s="3" t="s">
        <v>21</v>
      </c>
      <c r="T51" s="7" t="s">
        <v>22</v>
      </c>
      <c r="U51" s="6" t="s">
        <v>80</v>
      </c>
      <c r="V51" s="7" t="s">
        <v>81</v>
      </c>
      <c r="W51" s="7" t="s">
        <v>82</v>
      </c>
      <c r="X51" s="7" t="s">
        <v>83</v>
      </c>
    </row>
    <row r="52" spans="1:24" ht="27" customHeight="1" x14ac:dyDescent="0.25">
      <c r="A52" s="36">
        <v>1</v>
      </c>
      <c r="B52" s="13" t="s">
        <v>27</v>
      </c>
      <c r="C52" s="36" t="s">
        <v>28</v>
      </c>
      <c r="D52" s="38">
        <v>0</v>
      </c>
      <c r="E52" s="53">
        <v>185</v>
      </c>
      <c r="F52" s="53">
        <v>185</v>
      </c>
      <c r="G52" s="54"/>
      <c r="H52" s="41">
        <v>0.24</v>
      </c>
      <c r="I52" s="55">
        <f>D52*G52</f>
        <v>0</v>
      </c>
      <c r="J52" s="56">
        <v>0</v>
      </c>
      <c r="K52" s="56">
        <v>0</v>
      </c>
      <c r="L52" s="56">
        <v>0</v>
      </c>
      <c r="M52" s="55">
        <f>E52*G52</f>
        <v>0</v>
      </c>
      <c r="N52" s="56">
        <f>M52*H52</f>
        <v>0</v>
      </c>
      <c r="O52" s="11"/>
      <c r="P52" s="11"/>
      <c r="Q52" s="55">
        <f>E52*G52</f>
        <v>0</v>
      </c>
      <c r="R52" s="56">
        <f>Q52*H52</f>
        <v>0</v>
      </c>
      <c r="S52" s="11"/>
      <c r="T52" s="11"/>
      <c r="U52" s="57">
        <f>SUM(M52+Q52)</f>
        <v>0</v>
      </c>
      <c r="V52" s="58">
        <f>SUM(N52+R52)</f>
        <v>0</v>
      </c>
      <c r="W52" s="58"/>
      <c r="X52" s="58"/>
    </row>
    <row r="53" spans="1:24" ht="24" customHeight="1" x14ac:dyDescent="0.25">
      <c r="A53" s="37">
        <v>2</v>
      </c>
      <c r="B53" s="8" t="s">
        <v>84</v>
      </c>
      <c r="C53" s="59" t="s">
        <v>28</v>
      </c>
      <c r="D53" s="60">
        <v>0</v>
      </c>
      <c r="E53" s="39">
        <v>90</v>
      </c>
      <c r="F53" s="39">
        <v>90</v>
      </c>
      <c r="G53" s="40"/>
      <c r="H53" s="41">
        <v>0.24</v>
      </c>
      <c r="I53" s="55">
        <f t="shared" ref="I53:I93" si="8">D53*G53</f>
        <v>0</v>
      </c>
      <c r="J53" s="56">
        <v>0</v>
      </c>
      <c r="K53" s="56">
        <v>0</v>
      </c>
      <c r="L53" s="56">
        <v>0</v>
      </c>
      <c r="M53" s="55">
        <f t="shared" ref="M53:M93" si="9">E53*G53</f>
        <v>0</v>
      </c>
      <c r="N53" s="56">
        <f t="shared" ref="N53:N93" si="10">M53*H53</f>
        <v>0</v>
      </c>
      <c r="O53" s="58"/>
      <c r="P53" s="58"/>
      <c r="Q53" s="55">
        <f t="shared" ref="Q53:Q93" si="11">E53*G53</f>
        <v>0</v>
      </c>
      <c r="R53" s="56">
        <f t="shared" ref="R53:R93" si="12">Q53*H53</f>
        <v>0</v>
      </c>
      <c r="S53" s="58"/>
      <c r="T53" s="58"/>
      <c r="U53" s="57">
        <f>SUM(M53+Q53)</f>
        <v>0</v>
      </c>
      <c r="V53" s="58">
        <f t="shared" ref="V53:V93" si="13">SUM(N53+R53)</f>
        <v>0</v>
      </c>
      <c r="W53" s="58"/>
      <c r="X53" s="58"/>
    </row>
    <row r="54" spans="1:24" ht="18.75" customHeight="1" x14ac:dyDescent="0.25">
      <c r="A54" s="37">
        <v>3</v>
      </c>
      <c r="B54" s="8" t="s">
        <v>30</v>
      </c>
      <c r="C54" s="59" t="s">
        <v>28</v>
      </c>
      <c r="D54" s="60">
        <v>0</v>
      </c>
      <c r="E54" s="39">
        <v>50</v>
      </c>
      <c r="F54" s="39">
        <v>50</v>
      </c>
      <c r="G54" s="40"/>
      <c r="H54" s="41">
        <v>0.24</v>
      </c>
      <c r="I54" s="55">
        <f t="shared" si="8"/>
        <v>0</v>
      </c>
      <c r="J54" s="56">
        <v>0</v>
      </c>
      <c r="K54" s="56">
        <v>0</v>
      </c>
      <c r="L54" s="56">
        <v>0</v>
      </c>
      <c r="M54" s="55">
        <f t="shared" si="9"/>
        <v>0</v>
      </c>
      <c r="N54" s="56">
        <f t="shared" si="10"/>
        <v>0</v>
      </c>
      <c r="O54" s="58"/>
      <c r="P54" s="58"/>
      <c r="Q54" s="55">
        <f t="shared" si="11"/>
        <v>0</v>
      </c>
      <c r="R54" s="56">
        <f t="shared" si="12"/>
        <v>0</v>
      </c>
      <c r="S54" s="58"/>
      <c r="T54" s="58"/>
      <c r="U54" s="57">
        <f t="shared" ref="U54:U93" si="14">SUM(M54+Q54)</f>
        <v>0</v>
      </c>
      <c r="V54" s="58">
        <f t="shared" si="13"/>
        <v>0</v>
      </c>
      <c r="W54" s="58"/>
      <c r="X54" s="58"/>
    </row>
    <row r="55" spans="1:24" ht="22.5" customHeight="1" x14ac:dyDescent="0.25">
      <c r="A55" s="36">
        <v>4</v>
      </c>
      <c r="B55" s="8" t="s">
        <v>31</v>
      </c>
      <c r="C55" s="59" t="s">
        <v>28</v>
      </c>
      <c r="D55" s="60">
        <v>0</v>
      </c>
      <c r="E55" s="39">
        <v>60</v>
      </c>
      <c r="F55" s="39">
        <v>60</v>
      </c>
      <c r="G55" s="40"/>
      <c r="H55" s="41">
        <v>0.24</v>
      </c>
      <c r="I55" s="55">
        <f t="shared" si="8"/>
        <v>0</v>
      </c>
      <c r="J55" s="56">
        <v>0</v>
      </c>
      <c r="K55" s="56">
        <v>0</v>
      </c>
      <c r="L55" s="56">
        <v>0</v>
      </c>
      <c r="M55" s="55">
        <f t="shared" si="9"/>
        <v>0</v>
      </c>
      <c r="N55" s="56">
        <f t="shared" si="10"/>
        <v>0</v>
      </c>
      <c r="O55" s="58"/>
      <c r="P55" s="58"/>
      <c r="Q55" s="55">
        <f t="shared" si="11"/>
        <v>0</v>
      </c>
      <c r="R55" s="56">
        <f t="shared" si="12"/>
        <v>0</v>
      </c>
      <c r="S55" s="58"/>
      <c r="T55" s="58"/>
      <c r="U55" s="57">
        <f t="shared" si="14"/>
        <v>0</v>
      </c>
      <c r="V55" s="58">
        <f t="shared" si="13"/>
        <v>0</v>
      </c>
      <c r="W55" s="58"/>
      <c r="X55" s="58"/>
    </row>
    <row r="56" spans="1:24" ht="21" customHeight="1" x14ac:dyDescent="0.25">
      <c r="A56" s="37">
        <v>5</v>
      </c>
      <c r="B56" s="8" t="s">
        <v>85</v>
      </c>
      <c r="C56" s="59" t="s">
        <v>28</v>
      </c>
      <c r="D56" s="60">
        <v>0</v>
      </c>
      <c r="E56" s="39">
        <v>85</v>
      </c>
      <c r="F56" s="39">
        <v>85</v>
      </c>
      <c r="G56" s="40"/>
      <c r="H56" s="41">
        <v>0.24</v>
      </c>
      <c r="I56" s="55">
        <f t="shared" si="8"/>
        <v>0</v>
      </c>
      <c r="J56" s="56">
        <v>0</v>
      </c>
      <c r="K56" s="56">
        <v>0</v>
      </c>
      <c r="L56" s="56">
        <v>0</v>
      </c>
      <c r="M56" s="55">
        <f t="shared" si="9"/>
        <v>0</v>
      </c>
      <c r="N56" s="56">
        <f t="shared" si="10"/>
        <v>0</v>
      </c>
      <c r="O56" s="58"/>
      <c r="P56" s="58"/>
      <c r="Q56" s="55">
        <f t="shared" si="11"/>
        <v>0</v>
      </c>
      <c r="R56" s="56">
        <f t="shared" si="12"/>
        <v>0</v>
      </c>
      <c r="S56" s="58"/>
      <c r="T56" s="58"/>
      <c r="U56" s="57">
        <f t="shared" si="14"/>
        <v>0</v>
      </c>
      <c r="V56" s="58">
        <f t="shared" si="13"/>
        <v>0</v>
      </c>
      <c r="W56" s="58"/>
      <c r="X56" s="58"/>
    </row>
    <row r="57" spans="1:24" ht="26.25" customHeight="1" x14ac:dyDescent="0.25">
      <c r="A57" s="37">
        <v>6</v>
      </c>
      <c r="B57" s="8" t="s">
        <v>86</v>
      </c>
      <c r="C57" s="37" t="s">
        <v>87</v>
      </c>
      <c r="D57" s="60">
        <v>0</v>
      </c>
      <c r="E57" s="39">
        <v>210</v>
      </c>
      <c r="F57" s="39">
        <v>210</v>
      </c>
      <c r="G57" s="40"/>
      <c r="H57" s="41">
        <v>0.06</v>
      </c>
      <c r="I57" s="55">
        <f t="shared" si="8"/>
        <v>0</v>
      </c>
      <c r="J57" s="56">
        <v>0</v>
      </c>
      <c r="K57" s="56">
        <v>0</v>
      </c>
      <c r="L57" s="56">
        <v>0</v>
      </c>
      <c r="M57" s="55">
        <f t="shared" si="9"/>
        <v>0</v>
      </c>
      <c r="N57" s="56"/>
      <c r="O57" s="58"/>
      <c r="P57" s="58"/>
      <c r="Q57" s="55">
        <f t="shared" si="11"/>
        <v>0</v>
      </c>
      <c r="R57" s="56"/>
      <c r="S57" s="58"/>
      <c r="T57" s="58">
        <f>Q57*H57</f>
        <v>0</v>
      </c>
      <c r="U57" s="57">
        <f t="shared" si="14"/>
        <v>0</v>
      </c>
      <c r="V57" s="58">
        <f t="shared" si="13"/>
        <v>0</v>
      </c>
      <c r="W57" s="58"/>
      <c r="X57" s="58"/>
    </row>
    <row r="58" spans="1:24" ht="21.75" customHeight="1" x14ac:dyDescent="0.25">
      <c r="A58" s="36">
        <v>7</v>
      </c>
      <c r="B58" s="8" t="s">
        <v>34</v>
      </c>
      <c r="C58" s="59" t="s">
        <v>28</v>
      </c>
      <c r="D58" s="60">
        <v>0</v>
      </c>
      <c r="E58" s="39">
        <v>200</v>
      </c>
      <c r="F58" s="39">
        <v>200</v>
      </c>
      <c r="G58" s="40"/>
      <c r="H58" s="41">
        <v>0.24</v>
      </c>
      <c r="I58" s="55">
        <f t="shared" si="8"/>
        <v>0</v>
      </c>
      <c r="J58" s="56">
        <v>0</v>
      </c>
      <c r="K58" s="56">
        <v>0</v>
      </c>
      <c r="L58" s="56">
        <v>0</v>
      </c>
      <c r="M58" s="55">
        <f t="shared" si="9"/>
        <v>0</v>
      </c>
      <c r="N58" s="56">
        <f t="shared" si="10"/>
        <v>0</v>
      </c>
      <c r="O58" s="58"/>
      <c r="P58" s="58"/>
      <c r="Q58" s="55">
        <f t="shared" si="11"/>
        <v>0</v>
      </c>
      <c r="R58" s="56">
        <f t="shared" si="12"/>
        <v>0</v>
      </c>
      <c r="S58" s="58"/>
      <c r="T58" s="58"/>
      <c r="U58" s="57">
        <f t="shared" si="14"/>
        <v>0</v>
      </c>
      <c r="V58" s="58">
        <f t="shared" si="13"/>
        <v>0</v>
      </c>
      <c r="W58" s="58"/>
      <c r="X58" s="58"/>
    </row>
    <row r="59" spans="1:24" ht="18" customHeight="1" x14ac:dyDescent="0.25">
      <c r="A59" s="37">
        <v>8</v>
      </c>
      <c r="B59" s="8" t="s">
        <v>88</v>
      </c>
      <c r="C59" s="59" t="s">
        <v>28</v>
      </c>
      <c r="D59" s="60">
        <v>0</v>
      </c>
      <c r="E59" s="39">
        <v>30</v>
      </c>
      <c r="F59" s="39">
        <v>30</v>
      </c>
      <c r="G59" s="40"/>
      <c r="H59" s="41">
        <v>0.24</v>
      </c>
      <c r="I59" s="55">
        <f t="shared" si="8"/>
        <v>0</v>
      </c>
      <c r="J59" s="56">
        <v>0</v>
      </c>
      <c r="K59" s="56">
        <v>0</v>
      </c>
      <c r="L59" s="56">
        <v>0</v>
      </c>
      <c r="M59" s="55">
        <f t="shared" si="9"/>
        <v>0</v>
      </c>
      <c r="N59" s="56">
        <f t="shared" si="10"/>
        <v>0</v>
      </c>
      <c r="O59" s="58"/>
      <c r="P59" s="58"/>
      <c r="Q59" s="55">
        <f t="shared" si="11"/>
        <v>0</v>
      </c>
      <c r="R59" s="56">
        <f t="shared" si="12"/>
        <v>0</v>
      </c>
      <c r="S59" s="58"/>
      <c r="T59" s="58"/>
      <c r="U59" s="57">
        <f t="shared" si="14"/>
        <v>0</v>
      </c>
      <c r="V59" s="58">
        <f t="shared" si="13"/>
        <v>0</v>
      </c>
      <c r="W59" s="58"/>
      <c r="X59" s="58"/>
    </row>
    <row r="60" spans="1:24" ht="22.5" customHeight="1" x14ac:dyDescent="0.25">
      <c r="A60" s="37">
        <v>9</v>
      </c>
      <c r="B60" s="8" t="s">
        <v>36</v>
      </c>
      <c r="C60" s="59" t="s">
        <v>28</v>
      </c>
      <c r="D60" s="60">
        <v>0</v>
      </c>
      <c r="E60" s="39">
        <v>100</v>
      </c>
      <c r="F60" s="39">
        <v>100</v>
      </c>
      <c r="G60" s="40"/>
      <c r="H60" s="41">
        <v>0.24</v>
      </c>
      <c r="I60" s="55">
        <f t="shared" si="8"/>
        <v>0</v>
      </c>
      <c r="J60" s="56">
        <v>0</v>
      </c>
      <c r="K60" s="56">
        <v>0</v>
      </c>
      <c r="L60" s="56">
        <v>0</v>
      </c>
      <c r="M60" s="55">
        <f t="shared" si="9"/>
        <v>0</v>
      </c>
      <c r="N60" s="56">
        <f t="shared" si="10"/>
        <v>0</v>
      </c>
      <c r="O60" s="58"/>
      <c r="P60" s="58"/>
      <c r="Q60" s="55">
        <f t="shared" si="11"/>
        <v>0</v>
      </c>
      <c r="R60" s="56">
        <f t="shared" si="12"/>
        <v>0</v>
      </c>
      <c r="S60" s="58"/>
      <c r="T60" s="58"/>
      <c r="U60" s="57">
        <f t="shared" si="14"/>
        <v>0</v>
      </c>
      <c r="V60" s="58">
        <f t="shared" si="13"/>
        <v>0</v>
      </c>
      <c r="W60" s="58"/>
      <c r="X60" s="58"/>
    </row>
    <row r="61" spans="1:24" ht="23.25" customHeight="1" x14ac:dyDescent="0.25">
      <c r="A61" s="36">
        <v>10</v>
      </c>
      <c r="B61" s="8" t="s">
        <v>37</v>
      </c>
      <c r="C61" s="59" t="s">
        <v>28</v>
      </c>
      <c r="D61" s="60">
        <v>0</v>
      </c>
      <c r="E61" s="39">
        <v>50</v>
      </c>
      <c r="F61" s="39">
        <v>50</v>
      </c>
      <c r="G61" s="40"/>
      <c r="H61" s="41">
        <v>0.06</v>
      </c>
      <c r="I61" s="55">
        <f t="shared" si="8"/>
        <v>0</v>
      </c>
      <c r="J61" s="56">
        <v>0</v>
      </c>
      <c r="K61" s="56">
        <v>0</v>
      </c>
      <c r="L61" s="56">
        <v>0</v>
      </c>
      <c r="M61" s="55">
        <f t="shared" si="9"/>
        <v>0</v>
      </c>
      <c r="N61" s="56"/>
      <c r="O61" s="58"/>
      <c r="P61" s="58"/>
      <c r="Q61" s="55">
        <f t="shared" si="11"/>
        <v>0</v>
      </c>
      <c r="R61" s="56"/>
      <c r="S61" s="58"/>
      <c r="T61" s="58">
        <f>Q61*H61</f>
        <v>0</v>
      </c>
      <c r="U61" s="57">
        <f t="shared" si="14"/>
        <v>0</v>
      </c>
      <c r="V61" s="58">
        <f t="shared" si="13"/>
        <v>0</v>
      </c>
      <c r="W61" s="58"/>
      <c r="X61" s="58">
        <f>U61*H61</f>
        <v>0</v>
      </c>
    </row>
    <row r="62" spans="1:24" ht="21.75" customHeight="1" x14ac:dyDescent="0.25">
      <c r="A62" s="37">
        <v>11</v>
      </c>
      <c r="B62" s="8" t="s">
        <v>42</v>
      </c>
      <c r="C62" s="59" t="s">
        <v>28</v>
      </c>
      <c r="D62" s="60">
        <v>0</v>
      </c>
      <c r="E62" s="39">
        <v>120</v>
      </c>
      <c r="F62" s="39">
        <v>120</v>
      </c>
      <c r="G62" s="40"/>
      <c r="H62" s="41">
        <v>0.06</v>
      </c>
      <c r="I62" s="55">
        <f t="shared" si="8"/>
        <v>0</v>
      </c>
      <c r="J62" s="56">
        <v>0</v>
      </c>
      <c r="K62" s="56">
        <v>0</v>
      </c>
      <c r="L62" s="56">
        <v>0</v>
      </c>
      <c r="M62" s="55">
        <f t="shared" si="9"/>
        <v>0</v>
      </c>
      <c r="N62" s="56"/>
      <c r="O62" s="58"/>
      <c r="P62" s="58"/>
      <c r="Q62" s="55">
        <f t="shared" si="11"/>
        <v>0</v>
      </c>
      <c r="R62" s="56"/>
      <c r="S62" s="58"/>
      <c r="T62" s="58">
        <f>Q62*H62</f>
        <v>0</v>
      </c>
      <c r="U62" s="57">
        <f t="shared" si="14"/>
        <v>0</v>
      </c>
      <c r="V62" s="58">
        <f t="shared" si="13"/>
        <v>0</v>
      </c>
      <c r="W62" s="58"/>
      <c r="X62" s="58">
        <f>U62*H62</f>
        <v>0</v>
      </c>
    </row>
    <row r="63" spans="1:24" ht="23.25" customHeight="1" x14ac:dyDescent="0.25">
      <c r="A63" s="37">
        <v>12</v>
      </c>
      <c r="B63" s="8" t="s">
        <v>44</v>
      </c>
      <c r="C63" s="59" t="s">
        <v>28</v>
      </c>
      <c r="D63" s="60">
        <v>0</v>
      </c>
      <c r="E63" s="39">
        <v>150</v>
      </c>
      <c r="F63" s="39">
        <v>150</v>
      </c>
      <c r="G63" s="40"/>
      <c r="H63" s="41">
        <v>0.24</v>
      </c>
      <c r="I63" s="55">
        <f t="shared" si="8"/>
        <v>0</v>
      </c>
      <c r="J63" s="56">
        <v>0</v>
      </c>
      <c r="K63" s="56">
        <v>0</v>
      </c>
      <c r="L63" s="56">
        <v>0</v>
      </c>
      <c r="M63" s="55">
        <f t="shared" si="9"/>
        <v>0</v>
      </c>
      <c r="N63" s="56">
        <f t="shared" si="10"/>
        <v>0</v>
      </c>
      <c r="O63" s="58"/>
      <c r="P63" s="58"/>
      <c r="Q63" s="55">
        <f t="shared" si="11"/>
        <v>0</v>
      </c>
      <c r="R63" s="56">
        <f t="shared" si="12"/>
        <v>0</v>
      </c>
      <c r="S63" s="58"/>
      <c r="T63" s="58"/>
      <c r="U63" s="57">
        <f t="shared" si="14"/>
        <v>0</v>
      </c>
      <c r="V63" s="58">
        <f t="shared" si="13"/>
        <v>0</v>
      </c>
      <c r="W63" s="58"/>
      <c r="X63" s="58"/>
    </row>
    <row r="64" spans="1:24" ht="20.25" customHeight="1" x14ac:dyDescent="0.25">
      <c r="A64" s="36">
        <v>13</v>
      </c>
      <c r="B64" s="8" t="s">
        <v>39</v>
      </c>
      <c r="C64" s="59" t="s">
        <v>41</v>
      </c>
      <c r="D64" s="60">
        <v>0</v>
      </c>
      <c r="E64" s="39">
        <v>300</v>
      </c>
      <c r="F64" s="39">
        <v>300</v>
      </c>
      <c r="G64" s="40"/>
      <c r="H64" s="41">
        <v>0.24</v>
      </c>
      <c r="I64" s="55">
        <f t="shared" si="8"/>
        <v>0</v>
      </c>
      <c r="J64" s="56">
        <v>0</v>
      </c>
      <c r="K64" s="56">
        <v>0</v>
      </c>
      <c r="L64" s="56">
        <v>0</v>
      </c>
      <c r="M64" s="55">
        <f t="shared" si="9"/>
        <v>0</v>
      </c>
      <c r="N64" s="56">
        <f t="shared" si="10"/>
        <v>0</v>
      </c>
      <c r="O64" s="58"/>
      <c r="P64" s="58"/>
      <c r="Q64" s="55">
        <f t="shared" si="11"/>
        <v>0</v>
      </c>
      <c r="R64" s="56">
        <f t="shared" si="12"/>
        <v>0</v>
      </c>
      <c r="S64" s="58"/>
      <c r="T64" s="58"/>
      <c r="U64" s="57">
        <f t="shared" si="14"/>
        <v>0</v>
      </c>
      <c r="V64" s="58">
        <f t="shared" si="13"/>
        <v>0</v>
      </c>
      <c r="W64" s="58"/>
      <c r="X64" s="58"/>
    </row>
    <row r="65" spans="1:24" ht="19.5" customHeight="1" x14ac:dyDescent="0.25">
      <c r="A65" s="37">
        <v>14</v>
      </c>
      <c r="B65" s="8" t="s">
        <v>45</v>
      </c>
      <c r="C65" s="37" t="s">
        <v>41</v>
      </c>
      <c r="D65" s="60">
        <v>0</v>
      </c>
      <c r="E65" s="39">
        <v>80</v>
      </c>
      <c r="F65" s="39">
        <v>80</v>
      </c>
      <c r="G65" s="40"/>
      <c r="H65" s="41">
        <v>0.24</v>
      </c>
      <c r="I65" s="55">
        <f t="shared" si="8"/>
        <v>0</v>
      </c>
      <c r="J65" s="56">
        <v>0</v>
      </c>
      <c r="K65" s="56">
        <v>0</v>
      </c>
      <c r="L65" s="56">
        <v>0</v>
      </c>
      <c r="M65" s="55">
        <f t="shared" si="9"/>
        <v>0</v>
      </c>
      <c r="N65" s="56">
        <f t="shared" si="10"/>
        <v>0</v>
      </c>
      <c r="O65" s="58"/>
      <c r="P65" s="58"/>
      <c r="Q65" s="55">
        <f t="shared" si="11"/>
        <v>0</v>
      </c>
      <c r="R65" s="56">
        <f t="shared" si="12"/>
        <v>0</v>
      </c>
      <c r="S65" s="58"/>
      <c r="T65" s="58"/>
      <c r="U65" s="57">
        <f t="shared" si="14"/>
        <v>0</v>
      </c>
      <c r="V65" s="58">
        <f t="shared" si="13"/>
        <v>0</v>
      </c>
      <c r="W65" s="58"/>
      <c r="X65" s="58"/>
    </row>
    <row r="66" spans="1:24" ht="24.75" customHeight="1" x14ac:dyDescent="0.25">
      <c r="A66" s="37">
        <v>15</v>
      </c>
      <c r="B66" s="8" t="s">
        <v>40</v>
      </c>
      <c r="C66" s="37" t="s">
        <v>41</v>
      </c>
      <c r="D66" s="60">
        <v>0</v>
      </c>
      <c r="E66" s="39">
        <v>80</v>
      </c>
      <c r="F66" s="39">
        <v>80</v>
      </c>
      <c r="G66" s="40"/>
      <c r="H66" s="41">
        <v>0.24</v>
      </c>
      <c r="I66" s="55">
        <f t="shared" si="8"/>
        <v>0</v>
      </c>
      <c r="J66" s="56">
        <v>0</v>
      </c>
      <c r="K66" s="56">
        <v>0</v>
      </c>
      <c r="L66" s="56">
        <v>0</v>
      </c>
      <c r="M66" s="55">
        <f t="shared" si="9"/>
        <v>0</v>
      </c>
      <c r="N66" s="56">
        <f t="shared" si="10"/>
        <v>0</v>
      </c>
      <c r="O66" s="58"/>
      <c r="P66" s="58"/>
      <c r="Q66" s="55">
        <f t="shared" si="11"/>
        <v>0</v>
      </c>
      <c r="R66" s="56">
        <f t="shared" si="12"/>
        <v>0</v>
      </c>
      <c r="S66" s="58"/>
      <c r="T66" s="58"/>
      <c r="U66" s="57">
        <f t="shared" si="14"/>
        <v>0</v>
      </c>
      <c r="V66" s="58">
        <f t="shared" si="13"/>
        <v>0</v>
      </c>
      <c r="W66" s="58"/>
      <c r="X66" s="58"/>
    </row>
    <row r="67" spans="1:24" ht="26.25" customHeight="1" x14ac:dyDescent="0.25">
      <c r="A67" s="36">
        <v>16</v>
      </c>
      <c r="B67" s="8" t="s">
        <v>46</v>
      </c>
      <c r="C67" s="59" t="s">
        <v>28</v>
      </c>
      <c r="D67" s="60">
        <v>0</v>
      </c>
      <c r="E67" s="39">
        <v>400</v>
      </c>
      <c r="F67" s="39">
        <v>400</v>
      </c>
      <c r="G67" s="40"/>
      <c r="H67" s="41">
        <v>0.24</v>
      </c>
      <c r="I67" s="55">
        <f t="shared" si="8"/>
        <v>0</v>
      </c>
      <c r="J67" s="56">
        <v>0</v>
      </c>
      <c r="K67" s="56">
        <v>0</v>
      </c>
      <c r="L67" s="56">
        <v>0</v>
      </c>
      <c r="M67" s="55">
        <f t="shared" si="9"/>
        <v>0</v>
      </c>
      <c r="N67" s="56">
        <f t="shared" si="10"/>
        <v>0</v>
      </c>
      <c r="O67" s="58"/>
      <c r="P67" s="58"/>
      <c r="Q67" s="55">
        <f t="shared" si="11"/>
        <v>0</v>
      </c>
      <c r="R67" s="56">
        <f t="shared" si="12"/>
        <v>0</v>
      </c>
      <c r="S67" s="58"/>
      <c r="T67" s="58"/>
      <c r="U67" s="57">
        <f t="shared" si="14"/>
        <v>0</v>
      </c>
      <c r="V67" s="58">
        <f t="shared" si="13"/>
        <v>0</v>
      </c>
      <c r="W67" s="58"/>
      <c r="X67" s="58"/>
    </row>
    <row r="68" spans="1:24" ht="21.75" customHeight="1" x14ac:dyDescent="0.25">
      <c r="A68" s="37">
        <v>17</v>
      </c>
      <c r="B68" s="8" t="s">
        <v>89</v>
      </c>
      <c r="C68" s="37" t="s">
        <v>48</v>
      </c>
      <c r="D68" s="60">
        <v>0</v>
      </c>
      <c r="E68" s="39">
        <v>1300</v>
      </c>
      <c r="F68" s="39">
        <v>1300</v>
      </c>
      <c r="G68" s="40"/>
      <c r="H68" s="41">
        <v>0.24</v>
      </c>
      <c r="I68" s="55">
        <f t="shared" si="8"/>
        <v>0</v>
      </c>
      <c r="J68" s="56">
        <v>0</v>
      </c>
      <c r="K68" s="56">
        <v>0</v>
      </c>
      <c r="L68" s="56">
        <v>0</v>
      </c>
      <c r="M68" s="55">
        <f t="shared" si="9"/>
        <v>0</v>
      </c>
      <c r="N68" s="56">
        <f t="shared" si="10"/>
        <v>0</v>
      </c>
      <c r="O68" s="58"/>
      <c r="P68" s="58"/>
      <c r="Q68" s="55">
        <f>E68*G68</f>
        <v>0</v>
      </c>
      <c r="R68" s="56">
        <f t="shared" si="12"/>
        <v>0</v>
      </c>
      <c r="S68" s="58"/>
      <c r="T68" s="58"/>
      <c r="U68" s="57">
        <f t="shared" si="14"/>
        <v>0</v>
      </c>
      <c r="V68" s="58">
        <f t="shared" si="13"/>
        <v>0</v>
      </c>
      <c r="W68" s="58"/>
      <c r="X68" s="58"/>
    </row>
    <row r="69" spans="1:24" ht="23.25" customHeight="1" x14ac:dyDescent="0.25">
      <c r="A69" s="37">
        <v>18</v>
      </c>
      <c r="B69" s="8" t="s">
        <v>49</v>
      </c>
      <c r="C69" s="37" t="s">
        <v>41</v>
      </c>
      <c r="D69" s="60">
        <v>0</v>
      </c>
      <c r="E69" s="39">
        <v>120</v>
      </c>
      <c r="F69" s="39">
        <v>120</v>
      </c>
      <c r="G69" s="40"/>
      <c r="H69" s="41">
        <v>0.24</v>
      </c>
      <c r="I69" s="55">
        <f t="shared" si="8"/>
        <v>0</v>
      </c>
      <c r="J69" s="56">
        <v>0</v>
      </c>
      <c r="K69" s="56">
        <v>0</v>
      </c>
      <c r="L69" s="56">
        <v>0</v>
      </c>
      <c r="M69" s="55">
        <f t="shared" si="9"/>
        <v>0</v>
      </c>
      <c r="N69" s="56">
        <f t="shared" si="10"/>
        <v>0</v>
      </c>
      <c r="O69" s="58"/>
      <c r="P69" s="58"/>
      <c r="Q69" s="55">
        <f t="shared" si="11"/>
        <v>0</v>
      </c>
      <c r="R69" s="56">
        <f t="shared" si="12"/>
        <v>0</v>
      </c>
      <c r="S69" s="58"/>
      <c r="T69" s="58"/>
      <c r="U69" s="57">
        <f t="shared" si="14"/>
        <v>0</v>
      </c>
      <c r="V69" s="58">
        <f t="shared" si="13"/>
        <v>0</v>
      </c>
      <c r="W69" s="58"/>
      <c r="X69" s="58"/>
    </row>
    <row r="70" spans="1:24" ht="25.5" customHeight="1" x14ac:dyDescent="0.25">
      <c r="A70" s="36">
        <v>19</v>
      </c>
      <c r="B70" s="8" t="s">
        <v>90</v>
      </c>
      <c r="C70" s="59" t="s">
        <v>28</v>
      </c>
      <c r="D70" s="60">
        <v>0</v>
      </c>
      <c r="E70" s="39">
        <v>120</v>
      </c>
      <c r="F70" s="39">
        <v>120</v>
      </c>
      <c r="G70" s="40"/>
      <c r="H70" s="41">
        <v>0.24</v>
      </c>
      <c r="I70" s="55">
        <f t="shared" si="8"/>
        <v>0</v>
      </c>
      <c r="J70" s="56">
        <v>0</v>
      </c>
      <c r="K70" s="56">
        <v>0</v>
      </c>
      <c r="L70" s="56">
        <v>0</v>
      </c>
      <c r="M70" s="55">
        <f t="shared" si="9"/>
        <v>0</v>
      </c>
      <c r="N70" s="56">
        <f t="shared" si="10"/>
        <v>0</v>
      </c>
      <c r="O70" s="58"/>
      <c r="P70" s="58"/>
      <c r="Q70" s="55">
        <f t="shared" si="11"/>
        <v>0</v>
      </c>
      <c r="R70" s="56">
        <f t="shared" si="12"/>
        <v>0</v>
      </c>
      <c r="S70" s="58"/>
      <c r="T70" s="58"/>
      <c r="U70" s="57">
        <f t="shared" si="14"/>
        <v>0</v>
      </c>
      <c r="V70" s="58">
        <f t="shared" si="13"/>
        <v>0</v>
      </c>
      <c r="W70" s="58"/>
      <c r="X70" s="58"/>
    </row>
    <row r="71" spans="1:24" ht="24.75" customHeight="1" x14ac:dyDescent="0.25">
      <c r="A71" s="37">
        <v>20</v>
      </c>
      <c r="B71" s="8" t="s">
        <v>91</v>
      </c>
      <c r="C71" s="59" t="s">
        <v>28</v>
      </c>
      <c r="D71" s="60">
        <v>0</v>
      </c>
      <c r="E71" s="39">
        <v>200</v>
      </c>
      <c r="F71" s="39">
        <v>200</v>
      </c>
      <c r="G71" s="40"/>
      <c r="H71" s="41">
        <v>0.24</v>
      </c>
      <c r="I71" s="55">
        <f t="shared" si="8"/>
        <v>0</v>
      </c>
      <c r="J71" s="56">
        <v>0</v>
      </c>
      <c r="K71" s="56">
        <v>0</v>
      </c>
      <c r="L71" s="56">
        <v>0</v>
      </c>
      <c r="M71" s="55">
        <f t="shared" si="9"/>
        <v>0</v>
      </c>
      <c r="N71" s="56">
        <f t="shared" si="10"/>
        <v>0</v>
      </c>
      <c r="O71" s="58"/>
      <c r="P71" s="58"/>
      <c r="Q71" s="55">
        <f t="shared" si="11"/>
        <v>0</v>
      </c>
      <c r="R71" s="56">
        <f t="shared" si="12"/>
        <v>0</v>
      </c>
      <c r="S71" s="58"/>
      <c r="T71" s="58"/>
      <c r="U71" s="57">
        <f t="shared" si="14"/>
        <v>0</v>
      </c>
      <c r="V71" s="58">
        <f t="shared" si="13"/>
        <v>0</v>
      </c>
      <c r="W71" s="58"/>
      <c r="X71" s="58"/>
    </row>
    <row r="72" spans="1:24" ht="23.25" customHeight="1" x14ac:dyDescent="0.25">
      <c r="A72" s="37">
        <v>21</v>
      </c>
      <c r="B72" s="8" t="s">
        <v>53</v>
      </c>
      <c r="C72" s="59" t="s">
        <v>28</v>
      </c>
      <c r="D72" s="60">
        <v>0</v>
      </c>
      <c r="E72" s="39">
        <v>50</v>
      </c>
      <c r="F72" s="39">
        <v>50</v>
      </c>
      <c r="G72" s="40"/>
      <c r="H72" s="41">
        <v>0.24</v>
      </c>
      <c r="I72" s="55">
        <f t="shared" si="8"/>
        <v>0</v>
      </c>
      <c r="J72" s="56">
        <v>0</v>
      </c>
      <c r="K72" s="56">
        <v>0</v>
      </c>
      <c r="L72" s="56">
        <v>0</v>
      </c>
      <c r="M72" s="55">
        <f t="shared" si="9"/>
        <v>0</v>
      </c>
      <c r="N72" s="56">
        <f t="shared" si="10"/>
        <v>0</v>
      </c>
      <c r="O72" s="58"/>
      <c r="P72" s="58"/>
      <c r="Q72" s="55">
        <f t="shared" si="11"/>
        <v>0</v>
      </c>
      <c r="R72" s="56">
        <f t="shared" si="12"/>
        <v>0</v>
      </c>
      <c r="S72" s="58"/>
      <c r="T72" s="58"/>
      <c r="U72" s="57">
        <f t="shared" si="14"/>
        <v>0</v>
      </c>
      <c r="V72" s="58">
        <f t="shared" si="13"/>
        <v>0</v>
      </c>
      <c r="W72" s="58"/>
      <c r="X72" s="58"/>
    </row>
    <row r="73" spans="1:24" ht="26.25" customHeight="1" x14ac:dyDescent="0.25">
      <c r="A73" s="36">
        <v>22</v>
      </c>
      <c r="B73" s="8" t="s">
        <v>54</v>
      </c>
      <c r="C73" s="59" t="s">
        <v>28</v>
      </c>
      <c r="D73" s="60">
        <v>0</v>
      </c>
      <c r="E73" s="39">
        <v>400</v>
      </c>
      <c r="F73" s="39">
        <v>400</v>
      </c>
      <c r="G73" s="40"/>
      <c r="H73" s="41">
        <v>0.24</v>
      </c>
      <c r="I73" s="55">
        <f t="shared" si="8"/>
        <v>0</v>
      </c>
      <c r="J73" s="56">
        <v>0</v>
      </c>
      <c r="K73" s="56">
        <v>0</v>
      </c>
      <c r="L73" s="56">
        <v>0</v>
      </c>
      <c r="M73" s="55">
        <f t="shared" si="9"/>
        <v>0</v>
      </c>
      <c r="N73" s="56">
        <f t="shared" si="10"/>
        <v>0</v>
      </c>
      <c r="O73" s="58"/>
      <c r="P73" s="58"/>
      <c r="Q73" s="55">
        <f t="shared" si="11"/>
        <v>0</v>
      </c>
      <c r="R73" s="56">
        <f t="shared" si="12"/>
        <v>0</v>
      </c>
      <c r="S73" s="58"/>
      <c r="T73" s="58"/>
      <c r="U73" s="57">
        <f t="shared" si="14"/>
        <v>0</v>
      </c>
      <c r="V73" s="58">
        <f t="shared" si="13"/>
        <v>0</v>
      </c>
      <c r="W73" s="58"/>
      <c r="X73" s="58"/>
    </row>
    <row r="74" spans="1:24" ht="21.75" customHeight="1" x14ac:dyDescent="0.25">
      <c r="A74" s="37">
        <v>23</v>
      </c>
      <c r="B74" s="8" t="s">
        <v>92</v>
      </c>
      <c r="C74" s="59" t="s">
        <v>28</v>
      </c>
      <c r="D74" s="60">
        <v>0</v>
      </c>
      <c r="E74" s="39">
        <v>300</v>
      </c>
      <c r="F74" s="39">
        <v>300</v>
      </c>
      <c r="G74" s="40"/>
      <c r="H74" s="41">
        <v>0.24</v>
      </c>
      <c r="I74" s="55">
        <f t="shared" si="8"/>
        <v>0</v>
      </c>
      <c r="J74" s="56">
        <v>0</v>
      </c>
      <c r="K74" s="56">
        <v>0</v>
      </c>
      <c r="L74" s="56">
        <v>0</v>
      </c>
      <c r="M74" s="55">
        <f t="shared" si="9"/>
        <v>0</v>
      </c>
      <c r="N74" s="56">
        <f t="shared" si="10"/>
        <v>0</v>
      </c>
      <c r="O74" s="58"/>
      <c r="P74" s="58"/>
      <c r="Q74" s="55">
        <f t="shared" si="11"/>
        <v>0</v>
      </c>
      <c r="R74" s="56">
        <f t="shared" si="12"/>
        <v>0</v>
      </c>
      <c r="S74" s="58"/>
      <c r="T74" s="58"/>
      <c r="U74" s="57">
        <f t="shared" si="14"/>
        <v>0</v>
      </c>
      <c r="V74" s="58">
        <f t="shared" si="13"/>
        <v>0</v>
      </c>
      <c r="W74" s="58"/>
      <c r="X74" s="58"/>
    </row>
    <row r="75" spans="1:24" ht="24" customHeight="1" x14ac:dyDescent="0.25">
      <c r="A75" s="37">
        <v>24</v>
      </c>
      <c r="B75" s="8" t="s">
        <v>56</v>
      </c>
      <c r="C75" s="59" t="s">
        <v>28</v>
      </c>
      <c r="D75" s="60">
        <v>0</v>
      </c>
      <c r="E75" s="39">
        <v>120</v>
      </c>
      <c r="F75" s="39">
        <v>120</v>
      </c>
      <c r="G75" s="40"/>
      <c r="H75" s="41">
        <v>0.24</v>
      </c>
      <c r="I75" s="55">
        <f t="shared" si="8"/>
        <v>0</v>
      </c>
      <c r="J75" s="56">
        <v>0</v>
      </c>
      <c r="K75" s="56">
        <v>0</v>
      </c>
      <c r="L75" s="56">
        <v>0</v>
      </c>
      <c r="M75" s="55">
        <f t="shared" si="9"/>
        <v>0</v>
      </c>
      <c r="N75" s="56">
        <f t="shared" si="10"/>
        <v>0</v>
      </c>
      <c r="O75" s="58"/>
      <c r="P75" s="58"/>
      <c r="Q75" s="55">
        <f t="shared" si="11"/>
        <v>0</v>
      </c>
      <c r="R75" s="56">
        <f t="shared" si="12"/>
        <v>0</v>
      </c>
      <c r="S75" s="58"/>
      <c r="T75" s="58"/>
      <c r="U75" s="57">
        <f t="shared" si="14"/>
        <v>0</v>
      </c>
      <c r="V75" s="58">
        <f t="shared" si="13"/>
        <v>0</v>
      </c>
      <c r="W75" s="58"/>
      <c r="X75" s="58"/>
    </row>
    <row r="76" spans="1:24" ht="21.75" customHeight="1" x14ac:dyDescent="0.25">
      <c r="A76" s="36">
        <v>25</v>
      </c>
      <c r="B76" s="8" t="s">
        <v>57</v>
      </c>
      <c r="C76" s="59" t="s">
        <v>28</v>
      </c>
      <c r="D76" s="60">
        <v>0</v>
      </c>
      <c r="E76" s="39">
        <v>100</v>
      </c>
      <c r="F76" s="39">
        <v>100</v>
      </c>
      <c r="G76" s="40"/>
      <c r="H76" s="41">
        <v>0.24</v>
      </c>
      <c r="I76" s="55">
        <f t="shared" si="8"/>
        <v>0</v>
      </c>
      <c r="J76" s="56">
        <v>0</v>
      </c>
      <c r="K76" s="56">
        <v>0</v>
      </c>
      <c r="L76" s="56">
        <v>0</v>
      </c>
      <c r="M76" s="55">
        <f t="shared" si="9"/>
        <v>0</v>
      </c>
      <c r="N76" s="56">
        <f t="shared" si="10"/>
        <v>0</v>
      </c>
      <c r="O76" s="58"/>
      <c r="P76" s="58"/>
      <c r="Q76" s="55">
        <f t="shared" si="11"/>
        <v>0</v>
      </c>
      <c r="R76" s="56">
        <f t="shared" si="12"/>
        <v>0</v>
      </c>
      <c r="S76" s="58"/>
      <c r="T76" s="58"/>
      <c r="U76" s="57">
        <f t="shared" si="14"/>
        <v>0</v>
      </c>
      <c r="V76" s="58">
        <f t="shared" si="13"/>
        <v>0</v>
      </c>
      <c r="W76" s="58"/>
      <c r="X76" s="58"/>
    </row>
    <row r="77" spans="1:24" ht="22.5" customHeight="1" x14ac:dyDescent="0.25">
      <c r="A77" s="37">
        <v>26</v>
      </c>
      <c r="B77" s="8" t="s">
        <v>58</v>
      </c>
      <c r="C77" s="59" t="s">
        <v>28</v>
      </c>
      <c r="D77" s="60">
        <v>0</v>
      </c>
      <c r="E77" s="39">
        <v>220</v>
      </c>
      <c r="F77" s="39">
        <v>220</v>
      </c>
      <c r="G77" s="40"/>
      <c r="H77" s="41">
        <v>0.06</v>
      </c>
      <c r="I77" s="55">
        <f t="shared" si="8"/>
        <v>0</v>
      </c>
      <c r="J77" s="56">
        <v>0</v>
      </c>
      <c r="K77" s="56">
        <v>0</v>
      </c>
      <c r="L77" s="56">
        <v>0</v>
      </c>
      <c r="M77" s="55">
        <f t="shared" si="9"/>
        <v>0</v>
      </c>
      <c r="N77" s="56"/>
      <c r="O77" s="58"/>
      <c r="P77" s="58">
        <f>M77*H77</f>
        <v>0</v>
      </c>
      <c r="Q77" s="55">
        <f t="shared" si="11"/>
        <v>0</v>
      </c>
      <c r="R77" s="56"/>
      <c r="S77" s="58"/>
      <c r="T77" s="58">
        <f>Q77*H77</f>
        <v>0</v>
      </c>
      <c r="U77" s="57">
        <f t="shared" si="14"/>
        <v>0</v>
      </c>
      <c r="V77" s="58"/>
      <c r="W77" s="58"/>
      <c r="X77" s="58">
        <f>U77*H77</f>
        <v>0</v>
      </c>
    </row>
    <row r="78" spans="1:24" ht="24" customHeight="1" x14ac:dyDescent="0.25">
      <c r="A78" s="37">
        <v>27</v>
      </c>
      <c r="B78" s="8" t="s">
        <v>59</v>
      </c>
      <c r="C78" s="59" t="s">
        <v>28</v>
      </c>
      <c r="D78" s="60">
        <v>0</v>
      </c>
      <c r="E78" s="39">
        <v>80</v>
      </c>
      <c r="F78" s="39">
        <v>80</v>
      </c>
      <c r="G78" s="40"/>
      <c r="H78" s="41">
        <v>0.24</v>
      </c>
      <c r="I78" s="55">
        <f t="shared" si="8"/>
        <v>0</v>
      </c>
      <c r="J78" s="56">
        <v>0</v>
      </c>
      <c r="K78" s="56">
        <v>0</v>
      </c>
      <c r="L78" s="56">
        <v>0</v>
      </c>
      <c r="M78" s="55">
        <f t="shared" si="9"/>
        <v>0</v>
      </c>
      <c r="N78" s="56">
        <f t="shared" si="10"/>
        <v>0</v>
      </c>
      <c r="O78" s="58"/>
      <c r="P78" s="58"/>
      <c r="Q78" s="55">
        <f t="shared" si="11"/>
        <v>0</v>
      </c>
      <c r="R78" s="56">
        <f t="shared" si="12"/>
        <v>0</v>
      </c>
      <c r="S78" s="58"/>
      <c r="T78" s="58"/>
      <c r="U78" s="57">
        <f t="shared" si="14"/>
        <v>0</v>
      </c>
      <c r="V78" s="58">
        <f t="shared" si="13"/>
        <v>0</v>
      </c>
      <c r="W78" s="58"/>
      <c r="X78" s="58"/>
    </row>
    <row r="79" spans="1:24" ht="18.75" customHeight="1" x14ac:dyDescent="0.25">
      <c r="A79" s="36">
        <v>28</v>
      </c>
      <c r="B79" s="8" t="s">
        <v>93</v>
      </c>
      <c r="C79" s="37" t="s">
        <v>41</v>
      </c>
      <c r="D79" s="60">
        <v>0</v>
      </c>
      <c r="E79" s="39">
        <v>350</v>
      </c>
      <c r="F79" s="39">
        <v>350</v>
      </c>
      <c r="G79" s="40"/>
      <c r="H79" s="41">
        <v>0.24</v>
      </c>
      <c r="I79" s="55">
        <f t="shared" si="8"/>
        <v>0</v>
      </c>
      <c r="J79" s="56">
        <v>0</v>
      </c>
      <c r="K79" s="56">
        <v>0</v>
      </c>
      <c r="L79" s="56">
        <v>0</v>
      </c>
      <c r="M79" s="55">
        <f t="shared" si="9"/>
        <v>0</v>
      </c>
      <c r="N79" s="56">
        <f t="shared" si="10"/>
        <v>0</v>
      </c>
      <c r="O79" s="58"/>
      <c r="P79" s="58"/>
      <c r="Q79" s="55">
        <f t="shared" si="11"/>
        <v>0</v>
      </c>
      <c r="R79" s="56">
        <f t="shared" si="12"/>
        <v>0</v>
      </c>
      <c r="S79" s="58"/>
      <c r="T79" s="58"/>
      <c r="U79" s="57">
        <f t="shared" si="14"/>
        <v>0</v>
      </c>
      <c r="V79" s="58">
        <f t="shared" si="13"/>
        <v>0</v>
      </c>
      <c r="W79" s="58"/>
      <c r="X79" s="58"/>
    </row>
    <row r="80" spans="1:24" ht="21" customHeight="1" x14ac:dyDescent="0.25">
      <c r="A80" s="37">
        <v>29</v>
      </c>
      <c r="B80" s="8" t="s">
        <v>62</v>
      </c>
      <c r="C80" s="59" t="s">
        <v>28</v>
      </c>
      <c r="D80" s="60">
        <v>0</v>
      </c>
      <c r="E80" s="39">
        <v>350</v>
      </c>
      <c r="F80" s="39">
        <v>350</v>
      </c>
      <c r="G80" s="40"/>
      <c r="H80" s="41">
        <v>0.24</v>
      </c>
      <c r="I80" s="55">
        <f t="shared" si="8"/>
        <v>0</v>
      </c>
      <c r="J80" s="56">
        <v>0</v>
      </c>
      <c r="K80" s="56">
        <v>0</v>
      </c>
      <c r="L80" s="56">
        <v>0</v>
      </c>
      <c r="M80" s="55">
        <f t="shared" si="9"/>
        <v>0</v>
      </c>
      <c r="N80" s="56">
        <f t="shared" si="10"/>
        <v>0</v>
      </c>
      <c r="O80" s="58"/>
      <c r="P80" s="58"/>
      <c r="Q80" s="55">
        <f t="shared" si="11"/>
        <v>0</v>
      </c>
      <c r="R80" s="56">
        <f t="shared" si="12"/>
        <v>0</v>
      </c>
      <c r="S80" s="58"/>
      <c r="T80" s="58"/>
      <c r="U80" s="57">
        <f t="shared" si="14"/>
        <v>0</v>
      </c>
      <c r="V80" s="58">
        <f t="shared" si="13"/>
        <v>0</v>
      </c>
      <c r="W80" s="58"/>
      <c r="X80" s="58"/>
    </row>
    <row r="81" spans="1:24" ht="21" customHeight="1" x14ac:dyDescent="0.25">
      <c r="A81" s="36">
        <v>31</v>
      </c>
      <c r="B81" s="8" t="s">
        <v>94</v>
      </c>
      <c r="C81" s="37" t="s">
        <v>41</v>
      </c>
      <c r="D81" s="60">
        <v>0</v>
      </c>
      <c r="E81" s="39">
        <v>250</v>
      </c>
      <c r="F81" s="39">
        <v>250</v>
      </c>
      <c r="G81" s="40"/>
      <c r="H81" s="41">
        <v>0.24</v>
      </c>
      <c r="I81" s="55">
        <f t="shared" si="8"/>
        <v>0</v>
      </c>
      <c r="J81" s="56">
        <v>0</v>
      </c>
      <c r="K81" s="56">
        <v>0</v>
      </c>
      <c r="L81" s="56">
        <v>0</v>
      </c>
      <c r="M81" s="55">
        <f t="shared" si="9"/>
        <v>0</v>
      </c>
      <c r="N81" s="56">
        <f t="shared" si="10"/>
        <v>0</v>
      </c>
      <c r="O81" s="58"/>
      <c r="P81" s="58"/>
      <c r="Q81" s="55">
        <f t="shared" si="11"/>
        <v>0</v>
      </c>
      <c r="R81" s="56">
        <f t="shared" si="12"/>
        <v>0</v>
      </c>
      <c r="S81" s="58"/>
      <c r="T81" s="58"/>
      <c r="U81" s="57">
        <f t="shared" si="14"/>
        <v>0</v>
      </c>
      <c r="V81" s="58">
        <f t="shared" si="13"/>
        <v>0</v>
      </c>
      <c r="W81" s="58"/>
      <c r="X81" s="58"/>
    </row>
    <row r="82" spans="1:24" ht="21" customHeight="1" x14ac:dyDescent="0.25">
      <c r="A82" s="37">
        <v>32</v>
      </c>
      <c r="B82" s="8" t="s">
        <v>64</v>
      </c>
      <c r="C82" s="59" t="s">
        <v>28</v>
      </c>
      <c r="D82" s="60">
        <v>0</v>
      </c>
      <c r="E82" s="39">
        <v>300</v>
      </c>
      <c r="F82" s="39">
        <v>300</v>
      </c>
      <c r="G82" s="40"/>
      <c r="H82" s="41">
        <v>0.06</v>
      </c>
      <c r="I82" s="55">
        <f t="shared" si="8"/>
        <v>0</v>
      </c>
      <c r="J82" s="56">
        <v>0</v>
      </c>
      <c r="K82" s="56">
        <v>0</v>
      </c>
      <c r="L82" s="56">
        <v>0</v>
      </c>
      <c r="M82" s="55">
        <f t="shared" si="9"/>
        <v>0</v>
      </c>
      <c r="N82" s="56"/>
      <c r="O82" s="58"/>
      <c r="P82" s="58">
        <f>M82*H82</f>
        <v>0</v>
      </c>
      <c r="Q82" s="55">
        <f t="shared" si="11"/>
        <v>0</v>
      </c>
      <c r="R82" s="56"/>
      <c r="S82" s="58"/>
      <c r="T82" s="58">
        <f>Q82*H82</f>
        <v>0</v>
      </c>
      <c r="U82" s="57">
        <f t="shared" si="14"/>
        <v>0</v>
      </c>
      <c r="V82" s="58"/>
      <c r="W82" s="58"/>
      <c r="X82" s="58">
        <f>U82*H82</f>
        <v>0</v>
      </c>
    </row>
    <row r="83" spans="1:24" ht="20.25" customHeight="1" x14ac:dyDescent="0.25">
      <c r="A83" s="37">
        <v>33</v>
      </c>
      <c r="B83" s="8" t="s">
        <v>95</v>
      </c>
      <c r="C83" s="59" t="s">
        <v>28</v>
      </c>
      <c r="D83" s="60">
        <v>0</v>
      </c>
      <c r="E83" s="39">
        <v>120</v>
      </c>
      <c r="F83" s="39">
        <v>120</v>
      </c>
      <c r="G83" s="40"/>
      <c r="H83" s="41">
        <v>0.24</v>
      </c>
      <c r="I83" s="55">
        <f t="shared" si="8"/>
        <v>0</v>
      </c>
      <c r="J83" s="56">
        <v>0</v>
      </c>
      <c r="K83" s="56">
        <v>0</v>
      </c>
      <c r="L83" s="56">
        <v>0</v>
      </c>
      <c r="M83" s="55">
        <f t="shared" si="9"/>
        <v>0</v>
      </c>
      <c r="N83" s="56">
        <f t="shared" si="10"/>
        <v>0</v>
      </c>
      <c r="O83" s="58"/>
      <c r="P83" s="58"/>
      <c r="Q83" s="55">
        <f t="shared" si="11"/>
        <v>0</v>
      </c>
      <c r="R83" s="56">
        <f t="shared" si="12"/>
        <v>0</v>
      </c>
      <c r="S83" s="58"/>
      <c r="T83" s="58"/>
      <c r="U83" s="57">
        <f t="shared" si="14"/>
        <v>0</v>
      </c>
      <c r="V83" s="58">
        <f t="shared" si="13"/>
        <v>0</v>
      </c>
      <c r="W83" s="58"/>
      <c r="X83" s="58"/>
    </row>
    <row r="84" spans="1:24" ht="22.5" customHeight="1" x14ac:dyDescent="0.25">
      <c r="A84" s="36">
        <v>34</v>
      </c>
      <c r="B84" s="8" t="s">
        <v>96</v>
      </c>
      <c r="C84" s="59" t="s">
        <v>28</v>
      </c>
      <c r="D84" s="60">
        <v>0</v>
      </c>
      <c r="E84" s="39">
        <v>110</v>
      </c>
      <c r="F84" s="39">
        <v>110</v>
      </c>
      <c r="G84" s="40"/>
      <c r="H84" s="41">
        <v>0.24</v>
      </c>
      <c r="I84" s="55">
        <f t="shared" si="8"/>
        <v>0</v>
      </c>
      <c r="J84" s="56">
        <v>0</v>
      </c>
      <c r="K84" s="56">
        <v>0</v>
      </c>
      <c r="L84" s="56">
        <v>0</v>
      </c>
      <c r="M84" s="55">
        <f t="shared" si="9"/>
        <v>0</v>
      </c>
      <c r="N84" s="56">
        <f t="shared" si="10"/>
        <v>0</v>
      </c>
      <c r="O84" s="58"/>
      <c r="P84" s="58"/>
      <c r="Q84" s="55">
        <f t="shared" si="11"/>
        <v>0</v>
      </c>
      <c r="R84" s="56">
        <f t="shared" si="12"/>
        <v>0</v>
      </c>
      <c r="S84" s="58"/>
      <c r="T84" s="58"/>
      <c r="U84" s="57">
        <f t="shared" si="14"/>
        <v>0</v>
      </c>
      <c r="V84" s="58">
        <f t="shared" si="13"/>
        <v>0</v>
      </c>
      <c r="W84" s="58"/>
      <c r="X84" s="58"/>
    </row>
    <row r="85" spans="1:24" ht="21" customHeight="1" x14ac:dyDescent="0.25">
      <c r="A85" s="37">
        <v>35</v>
      </c>
      <c r="B85" s="8" t="s">
        <v>97</v>
      </c>
      <c r="C85" s="59" t="s">
        <v>28</v>
      </c>
      <c r="D85" s="60">
        <v>0</v>
      </c>
      <c r="E85" s="39">
        <v>80</v>
      </c>
      <c r="F85" s="39">
        <v>80</v>
      </c>
      <c r="G85" s="40"/>
      <c r="H85" s="41">
        <v>0.24</v>
      </c>
      <c r="I85" s="55">
        <f t="shared" si="8"/>
        <v>0</v>
      </c>
      <c r="J85" s="56">
        <v>0</v>
      </c>
      <c r="K85" s="56">
        <v>0</v>
      </c>
      <c r="L85" s="56">
        <v>0</v>
      </c>
      <c r="M85" s="55">
        <f t="shared" si="9"/>
        <v>0</v>
      </c>
      <c r="N85" s="56">
        <f t="shared" si="10"/>
        <v>0</v>
      </c>
      <c r="O85" s="58"/>
      <c r="P85" s="58"/>
      <c r="Q85" s="55">
        <f t="shared" si="11"/>
        <v>0</v>
      </c>
      <c r="R85" s="56">
        <f t="shared" si="12"/>
        <v>0</v>
      </c>
      <c r="S85" s="58"/>
      <c r="T85" s="58"/>
      <c r="U85" s="57">
        <f t="shared" si="14"/>
        <v>0</v>
      </c>
      <c r="V85" s="58">
        <f t="shared" si="13"/>
        <v>0</v>
      </c>
      <c r="W85" s="58"/>
      <c r="X85" s="58"/>
    </row>
    <row r="86" spans="1:24" ht="19.5" customHeight="1" x14ac:dyDescent="0.25">
      <c r="A86" s="37">
        <v>36</v>
      </c>
      <c r="B86" s="8" t="s">
        <v>98</v>
      </c>
      <c r="C86" s="59" t="s">
        <v>28</v>
      </c>
      <c r="D86" s="60">
        <v>0</v>
      </c>
      <c r="E86" s="39">
        <v>80</v>
      </c>
      <c r="F86" s="39">
        <v>80</v>
      </c>
      <c r="G86" s="40"/>
      <c r="H86" s="41">
        <v>0.24</v>
      </c>
      <c r="I86" s="55">
        <f t="shared" si="8"/>
        <v>0</v>
      </c>
      <c r="J86" s="56">
        <v>0</v>
      </c>
      <c r="K86" s="56">
        <v>0</v>
      </c>
      <c r="L86" s="56">
        <v>0</v>
      </c>
      <c r="M86" s="55">
        <f t="shared" si="9"/>
        <v>0</v>
      </c>
      <c r="N86" s="56">
        <f t="shared" si="10"/>
        <v>0</v>
      </c>
      <c r="O86" s="58"/>
      <c r="P86" s="58"/>
      <c r="Q86" s="55">
        <f t="shared" si="11"/>
        <v>0</v>
      </c>
      <c r="R86" s="56">
        <f t="shared" si="12"/>
        <v>0</v>
      </c>
      <c r="S86" s="58"/>
      <c r="T86" s="58"/>
      <c r="U86" s="57">
        <f t="shared" si="14"/>
        <v>0</v>
      </c>
      <c r="V86" s="58">
        <f t="shared" si="13"/>
        <v>0</v>
      </c>
      <c r="W86" s="58"/>
      <c r="X86" s="58"/>
    </row>
    <row r="87" spans="1:24" ht="27.75" customHeight="1" x14ac:dyDescent="0.25">
      <c r="A87" s="36">
        <v>37</v>
      </c>
      <c r="B87" s="8" t="s">
        <v>99</v>
      </c>
      <c r="C87" s="59" t="s">
        <v>28</v>
      </c>
      <c r="D87" s="60">
        <v>0</v>
      </c>
      <c r="E87" s="39">
        <v>10</v>
      </c>
      <c r="F87" s="39">
        <v>10</v>
      </c>
      <c r="G87" s="40"/>
      <c r="H87" s="41">
        <v>0.24</v>
      </c>
      <c r="I87" s="55">
        <f t="shared" si="8"/>
        <v>0</v>
      </c>
      <c r="J87" s="56">
        <v>0</v>
      </c>
      <c r="K87" s="56">
        <v>0</v>
      </c>
      <c r="L87" s="56">
        <v>0</v>
      </c>
      <c r="M87" s="55">
        <f t="shared" si="9"/>
        <v>0</v>
      </c>
      <c r="N87" s="56">
        <f t="shared" si="10"/>
        <v>0</v>
      </c>
      <c r="O87" s="58"/>
      <c r="P87" s="58"/>
      <c r="Q87" s="55">
        <f t="shared" si="11"/>
        <v>0</v>
      </c>
      <c r="R87" s="56">
        <f t="shared" si="12"/>
        <v>0</v>
      </c>
      <c r="S87" s="58"/>
      <c r="T87" s="58"/>
      <c r="U87" s="57">
        <f t="shared" si="14"/>
        <v>0</v>
      </c>
      <c r="V87" s="58">
        <f t="shared" si="13"/>
        <v>0</v>
      </c>
      <c r="W87" s="58"/>
      <c r="X87" s="58"/>
    </row>
    <row r="88" spans="1:24" ht="24" customHeight="1" x14ac:dyDescent="0.25">
      <c r="A88" s="37">
        <v>38</v>
      </c>
      <c r="B88" s="8" t="s">
        <v>100</v>
      </c>
      <c r="C88" s="59" t="s">
        <v>28</v>
      </c>
      <c r="D88" s="60">
        <v>0</v>
      </c>
      <c r="E88" s="39">
        <v>25</v>
      </c>
      <c r="F88" s="39">
        <v>25</v>
      </c>
      <c r="G88" s="40"/>
      <c r="H88" s="41">
        <v>0.24</v>
      </c>
      <c r="I88" s="55">
        <f t="shared" si="8"/>
        <v>0</v>
      </c>
      <c r="J88" s="56">
        <v>0</v>
      </c>
      <c r="K88" s="56">
        <v>0</v>
      </c>
      <c r="L88" s="56">
        <v>0</v>
      </c>
      <c r="M88" s="55">
        <f t="shared" si="9"/>
        <v>0</v>
      </c>
      <c r="N88" s="56">
        <f t="shared" si="10"/>
        <v>0</v>
      </c>
      <c r="O88" s="58"/>
      <c r="P88" s="58"/>
      <c r="Q88" s="55">
        <f t="shared" si="11"/>
        <v>0</v>
      </c>
      <c r="R88" s="56">
        <f t="shared" si="12"/>
        <v>0</v>
      </c>
      <c r="S88" s="58"/>
      <c r="T88" s="58"/>
      <c r="U88" s="57">
        <f t="shared" si="14"/>
        <v>0</v>
      </c>
      <c r="V88" s="58">
        <f t="shared" si="13"/>
        <v>0</v>
      </c>
      <c r="W88" s="58"/>
      <c r="X88" s="58"/>
    </row>
    <row r="89" spans="1:24" ht="22.5" customHeight="1" x14ac:dyDescent="0.25">
      <c r="A89" s="37">
        <v>39</v>
      </c>
      <c r="B89" s="8" t="s">
        <v>101</v>
      </c>
      <c r="C89" s="59" t="s">
        <v>102</v>
      </c>
      <c r="D89" s="60">
        <v>0</v>
      </c>
      <c r="E89" s="39">
        <v>150</v>
      </c>
      <c r="F89" s="39">
        <v>150</v>
      </c>
      <c r="G89" s="40"/>
      <c r="H89" s="41">
        <v>0.24</v>
      </c>
      <c r="I89" s="55">
        <f t="shared" si="8"/>
        <v>0</v>
      </c>
      <c r="J89" s="56">
        <v>0</v>
      </c>
      <c r="K89" s="56">
        <v>0</v>
      </c>
      <c r="L89" s="56">
        <v>0</v>
      </c>
      <c r="M89" s="55">
        <f t="shared" si="9"/>
        <v>0</v>
      </c>
      <c r="N89" s="56">
        <f t="shared" si="10"/>
        <v>0</v>
      </c>
      <c r="O89" s="58"/>
      <c r="P89" s="58"/>
      <c r="Q89" s="55">
        <f t="shared" si="11"/>
        <v>0</v>
      </c>
      <c r="R89" s="56">
        <f t="shared" si="12"/>
        <v>0</v>
      </c>
      <c r="S89" s="58"/>
      <c r="T89" s="58"/>
      <c r="U89" s="57">
        <f t="shared" si="14"/>
        <v>0</v>
      </c>
      <c r="V89" s="58">
        <f t="shared" si="13"/>
        <v>0</v>
      </c>
      <c r="W89" s="58"/>
      <c r="X89" s="58"/>
    </row>
    <row r="90" spans="1:24" ht="20.25" customHeight="1" x14ac:dyDescent="0.25">
      <c r="A90" s="36">
        <v>40</v>
      </c>
      <c r="B90" s="8" t="s">
        <v>52</v>
      </c>
      <c r="C90" s="59" t="s">
        <v>28</v>
      </c>
      <c r="D90" s="60">
        <v>0</v>
      </c>
      <c r="E90" s="39">
        <v>40</v>
      </c>
      <c r="F90" s="39">
        <v>40</v>
      </c>
      <c r="G90" s="40"/>
      <c r="H90" s="41">
        <v>0.24</v>
      </c>
      <c r="I90" s="55">
        <f t="shared" si="8"/>
        <v>0</v>
      </c>
      <c r="J90" s="56">
        <v>0</v>
      </c>
      <c r="K90" s="56">
        <v>0</v>
      </c>
      <c r="L90" s="56">
        <v>0</v>
      </c>
      <c r="M90" s="55">
        <f t="shared" si="9"/>
        <v>0</v>
      </c>
      <c r="N90" s="56">
        <f t="shared" si="10"/>
        <v>0</v>
      </c>
      <c r="O90" s="58"/>
      <c r="P90" s="58"/>
      <c r="Q90" s="55">
        <f t="shared" si="11"/>
        <v>0</v>
      </c>
      <c r="R90" s="56">
        <f t="shared" si="12"/>
        <v>0</v>
      </c>
      <c r="S90" s="58"/>
      <c r="T90" s="58"/>
      <c r="U90" s="57">
        <f t="shared" si="14"/>
        <v>0</v>
      </c>
      <c r="V90" s="58">
        <f t="shared" si="13"/>
        <v>0</v>
      </c>
      <c r="W90" s="58"/>
      <c r="X90" s="58"/>
    </row>
    <row r="91" spans="1:24" ht="27" customHeight="1" x14ac:dyDescent="0.25">
      <c r="A91" s="37">
        <v>41</v>
      </c>
      <c r="B91" s="8" t="s">
        <v>103</v>
      </c>
      <c r="C91" s="59" t="s">
        <v>28</v>
      </c>
      <c r="D91" s="60">
        <v>0</v>
      </c>
      <c r="E91" s="39">
        <v>50</v>
      </c>
      <c r="F91" s="39">
        <v>50</v>
      </c>
      <c r="G91" s="40"/>
      <c r="H91" s="41">
        <v>0.24</v>
      </c>
      <c r="I91" s="55">
        <f t="shared" si="8"/>
        <v>0</v>
      </c>
      <c r="J91" s="56">
        <v>0</v>
      </c>
      <c r="K91" s="56">
        <v>0</v>
      </c>
      <c r="L91" s="56">
        <v>0</v>
      </c>
      <c r="M91" s="55">
        <f t="shared" si="9"/>
        <v>0</v>
      </c>
      <c r="N91" s="56">
        <f t="shared" si="10"/>
        <v>0</v>
      </c>
      <c r="O91" s="58"/>
      <c r="P91" s="58"/>
      <c r="Q91" s="55">
        <f t="shared" si="11"/>
        <v>0</v>
      </c>
      <c r="R91" s="56">
        <f t="shared" si="12"/>
        <v>0</v>
      </c>
      <c r="S91" s="58"/>
      <c r="T91" s="58"/>
      <c r="U91" s="57">
        <f t="shared" si="14"/>
        <v>0</v>
      </c>
      <c r="V91" s="58">
        <f t="shared" si="13"/>
        <v>0</v>
      </c>
      <c r="W91" s="58"/>
      <c r="X91" s="58"/>
    </row>
    <row r="92" spans="1:24" ht="21" customHeight="1" x14ac:dyDescent="0.25">
      <c r="A92" s="37">
        <v>42</v>
      </c>
      <c r="B92" s="8" t="s">
        <v>104</v>
      </c>
      <c r="C92" s="59" t="s">
        <v>28</v>
      </c>
      <c r="D92" s="60">
        <v>0</v>
      </c>
      <c r="E92" s="39">
        <v>50</v>
      </c>
      <c r="F92" s="39">
        <v>50</v>
      </c>
      <c r="G92" s="40"/>
      <c r="H92" s="41">
        <v>0.24</v>
      </c>
      <c r="I92" s="55">
        <f t="shared" si="8"/>
        <v>0</v>
      </c>
      <c r="J92" s="56">
        <v>0</v>
      </c>
      <c r="K92" s="56">
        <v>0</v>
      </c>
      <c r="L92" s="56">
        <v>0</v>
      </c>
      <c r="M92" s="55">
        <f t="shared" si="9"/>
        <v>0</v>
      </c>
      <c r="N92" s="56">
        <f t="shared" si="10"/>
        <v>0</v>
      </c>
      <c r="O92" s="58"/>
      <c r="P92" s="58"/>
      <c r="Q92" s="55">
        <f t="shared" si="11"/>
        <v>0</v>
      </c>
      <c r="R92" s="56">
        <f t="shared" si="12"/>
        <v>0</v>
      </c>
      <c r="S92" s="58"/>
      <c r="T92" s="58"/>
      <c r="U92" s="57">
        <f t="shared" si="14"/>
        <v>0</v>
      </c>
      <c r="V92" s="58">
        <f t="shared" si="13"/>
        <v>0</v>
      </c>
      <c r="W92" s="58"/>
      <c r="X92" s="58"/>
    </row>
    <row r="93" spans="1:24" ht="24.75" customHeight="1" x14ac:dyDescent="0.25">
      <c r="A93" s="37">
        <v>43</v>
      </c>
      <c r="B93" s="8" t="s">
        <v>68</v>
      </c>
      <c r="C93" s="59" t="s">
        <v>28</v>
      </c>
      <c r="D93" s="60">
        <v>0</v>
      </c>
      <c r="E93" s="39">
        <v>40</v>
      </c>
      <c r="F93" s="39">
        <v>40</v>
      </c>
      <c r="G93" s="40"/>
      <c r="H93" s="41">
        <v>0.24</v>
      </c>
      <c r="I93" s="57">
        <f t="shared" si="8"/>
        <v>0</v>
      </c>
      <c r="J93" s="56">
        <v>0</v>
      </c>
      <c r="K93" s="58">
        <v>0</v>
      </c>
      <c r="L93" s="58">
        <v>0</v>
      </c>
      <c r="M93" s="57">
        <f t="shared" si="9"/>
        <v>0</v>
      </c>
      <c r="N93" s="58">
        <f t="shared" si="10"/>
        <v>0</v>
      </c>
      <c r="O93" s="58"/>
      <c r="P93" s="58"/>
      <c r="Q93" s="57">
        <f t="shared" si="11"/>
        <v>0</v>
      </c>
      <c r="R93" s="58">
        <f t="shared" si="12"/>
        <v>0</v>
      </c>
      <c r="S93" s="58"/>
      <c r="T93" s="58"/>
      <c r="U93" s="57">
        <f t="shared" si="14"/>
        <v>0</v>
      </c>
      <c r="V93" s="58">
        <f t="shared" si="13"/>
        <v>0</v>
      </c>
      <c r="W93" s="58"/>
      <c r="X93" s="58"/>
    </row>
    <row r="94" spans="1:24" ht="27" customHeight="1" x14ac:dyDescent="0.25">
      <c r="A94" s="49" t="s">
        <v>69</v>
      </c>
      <c r="B94" s="10"/>
      <c r="C94" s="10"/>
      <c r="D94" s="50"/>
      <c r="E94" s="120" t="s">
        <v>70</v>
      </c>
      <c r="F94" s="121"/>
      <c r="G94" s="122"/>
      <c r="H94" s="123"/>
      <c r="I94" s="61">
        <f>SUM(I52:I93)</f>
        <v>0</v>
      </c>
      <c r="J94" s="11"/>
      <c r="K94" s="62"/>
      <c r="L94" s="62"/>
      <c r="M94" s="62">
        <f>SUM(M52:M93)</f>
        <v>0</v>
      </c>
      <c r="N94" s="61"/>
      <c r="O94" s="62"/>
      <c r="P94" s="62"/>
      <c r="Q94" s="61">
        <f>SUM(Q52:Q93)</f>
        <v>0</v>
      </c>
      <c r="R94" s="61"/>
      <c r="S94" s="62"/>
      <c r="T94" s="62"/>
      <c r="U94" s="129">
        <f>SUM(I94+M94+Q94)</f>
        <v>0</v>
      </c>
      <c r="V94" s="111"/>
      <c r="W94" s="111"/>
      <c r="X94" s="112"/>
    </row>
    <row r="95" spans="1:24" ht="23.25" customHeight="1" x14ac:dyDescent="0.25">
      <c r="A95" s="49"/>
      <c r="B95" s="10"/>
      <c r="C95" s="10"/>
      <c r="D95" s="50"/>
      <c r="E95" s="130" t="s">
        <v>71</v>
      </c>
      <c r="F95" s="131"/>
      <c r="G95" s="124"/>
      <c r="H95" s="125"/>
      <c r="I95" s="56"/>
      <c r="J95" s="11">
        <f>SUM(J52:J93)</f>
        <v>0</v>
      </c>
      <c r="K95" s="56"/>
      <c r="L95" s="56"/>
      <c r="M95" s="56"/>
      <c r="N95" s="56">
        <f>SUM(N52:N93)</f>
        <v>0</v>
      </c>
      <c r="O95" s="56"/>
      <c r="P95" s="56"/>
      <c r="Q95" s="56"/>
      <c r="R95" s="56">
        <f>SUM(R52:R93)</f>
        <v>0</v>
      </c>
      <c r="S95" s="56"/>
      <c r="T95" s="56"/>
      <c r="U95" s="132">
        <f>SUM(J95+N95+R95)</f>
        <v>0</v>
      </c>
      <c r="V95" s="111"/>
      <c r="W95" s="111"/>
      <c r="X95" s="112"/>
    </row>
    <row r="96" spans="1:24" ht="20.25" customHeight="1" x14ac:dyDescent="0.25">
      <c r="A96" s="49"/>
      <c r="B96" s="10"/>
      <c r="C96" s="10"/>
      <c r="D96" s="50"/>
      <c r="E96" s="109" t="s">
        <v>72</v>
      </c>
      <c r="F96" s="109"/>
      <c r="G96" s="124"/>
      <c r="H96" s="125"/>
      <c r="I96" s="58"/>
      <c r="J96" s="11"/>
      <c r="K96" s="58"/>
      <c r="L96" s="58">
        <f>SUM(L52:L93)</f>
        <v>0</v>
      </c>
      <c r="M96" s="58"/>
      <c r="N96" s="58"/>
      <c r="O96" s="58"/>
      <c r="P96" s="58">
        <f>SUM(P52:P93)</f>
        <v>0</v>
      </c>
      <c r="Q96" s="58"/>
      <c r="R96" s="58"/>
      <c r="S96" s="58"/>
      <c r="T96" s="58">
        <f>SUM(T52:T93)</f>
        <v>0</v>
      </c>
      <c r="U96" s="132">
        <f>SUM(L96+P96+T96)</f>
        <v>0</v>
      </c>
      <c r="V96" s="111"/>
      <c r="W96" s="111"/>
      <c r="X96" s="112"/>
    </row>
    <row r="97" spans="1:24" ht="21.75" customHeight="1" x14ac:dyDescent="0.25">
      <c r="A97" s="49"/>
      <c r="B97" s="10"/>
      <c r="C97" s="10"/>
      <c r="D97" s="50"/>
      <c r="E97" s="109" t="s">
        <v>73</v>
      </c>
      <c r="F97" s="109"/>
      <c r="G97" s="126"/>
      <c r="H97" s="127"/>
      <c r="I97" s="184">
        <f>SUM(I94+J95+L96)</f>
        <v>0</v>
      </c>
      <c r="J97" s="161"/>
      <c r="K97" s="161"/>
      <c r="L97" s="162"/>
      <c r="M97" s="185">
        <f>SUM(M94+N95+P96)</f>
        <v>0</v>
      </c>
      <c r="N97" s="152"/>
      <c r="O97" s="152"/>
      <c r="P97" s="153"/>
      <c r="Q97" s="185">
        <f>Q94+R95+T96</f>
        <v>0</v>
      </c>
      <c r="R97" s="152"/>
      <c r="S97" s="152"/>
      <c r="T97" s="153"/>
      <c r="U97" s="142">
        <f>SUM(I97+M97+Q97)</f>
        <v>0</v>
      </c>
      <c r="V97" s="143"/>
      <c r="W97" s="143"/>
      <c r="X97" s="144"/>
    </row>
    <row r="98" spans="1:24" ht="39.950000000000003" customHeight="1" x14ac:dyDescent="0.25">
      <c r="A98" s="49"/>
      <c r="B98" s="10"/>
      <c r="C98" s="10"/>
      <c r="D98" s="63"/>
      <c r="E98" s="64"/>
      <c r="F98" s="65"/>
      <c r="G98" s="66"/>
      <c r="H98" s="25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34"/>
      <c r="V98" s="34"/>
      <c r="W98" s="34"/>
      <c r="X98" s="34"/>
    </row>
    <row r="99" spans="1:24" ht="31.5" customHeight="1" x14ac:dyDescent="0.25">
      <c r="A99" s="116" t="s">
        <v>105</v>
      </c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</row>
    <row r="100" spans="1:24" ht="27.75" customHeight="1" x14ac:dyDescent="0.25">
      <c r="A100" s="117" t="s">
        <v>106</v>
      </c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</row>
    <row r="101" spans="1:24" ht="33.75" customHeight="1" x14ac:dyDescent="0.25">
      <c r="A101" s="37" t="s">
        <v>3</v>
      </c>
      <c r="B101" s="14" t="s">
        <v>4</v>
      </c>
      <c r="C101" s="14" t="s">
        <v>5</v>
      </c>
      <c r="D101" s="2" t="s">
        <v>76</v>
      </c>
      <c r="E101" s="7" t="s">
        <v>77</v>
      </c>
      <c r="F101" s="7" t="s">
        <v>78</v>
      </c>
      <c r="G101" s="4" t="s">
        <v>9</v>
      </c>
      <c r="H101" s="67" t="s">
        <v>10</v>
      </c>
      <c r="I101" s="6" t="s">
        <v>11</v>
      </c>
      <c r="J101" s="7" t="s">
        <v>12</v>
      </c>
      <c r="K101" s="7" t="s">
        <v>79</v>
      </c>
      <c r="L101" s="7" t="s">
        <v>14</v>
      </c>
      <c r="M101" s="6" t="s">
        <v>15</v>
      </c>
      <c r="N101" s="7" t="s">
        <v>16</v>
      </c>
      <c r="O101" s="7" t="s">
        <v>17</v>
      </c>
      <c r="P101" s="7" t="s">
        <v>18</v>
      </c>
      <c r="Q101" s="6" t="s">
        <v>19</v>
      </c>
      <c r="R101" s="7" t="s">
        <v>20</v>
      </c>
      <c r="S101" s="7" t="s">
        <v>21</v>
      </c>
      <c r="T101" s="7" t="s">
        <v>22</v>
      </c>
      <c r="U101" s="6" t="s">
        <v>80</v>
      </c>
      <c r="V101" s="7" t="s">
        <v>81</v>
      </c>
      <c r="W101" s="7" t="s">
        <v>82</v>
      </c>
      <c r="X101" s="7" t="s">
        <v>83</v>
      </c>
    </row>
    <row r="102" spans="1:24" ht="21" customHeight="1" x14ac:dyDescent="0.25">
      <c r="A102" s="68">
        <v>1</v>
      </c>
      <c r="B102" s="15" t="s">
        <v>107</v>
      </c>
      <c r="C102" s="68" t="s">
        <v>28</v>
      </c>
      <c r="D102" s="69">
        <v>1</v>
      </c>
      <c r="E102" s="70">
        <v>40</v>
      </c>
      <c r="F102" s="70">
        <v>40</v>
      </c>
      <c r="G102" s="71"/>
      <c r="H102" s="41">
        <v>0.24</v>
      </c>
      <c r="I102" s="72">
        <f>SUM(D102*G102)</f>
        <v>0</v>
      </c>
      <c r="J102" s="73">
        <f>I102*H102</f>
        <v>0</v>
      </c>
      <c r="K102" s="73"/>
      <c r="L102" s="73"/>
      <c r="M102" s="72">
        <f>E102*G102</f>
        <v>0</v>
      </c>
      <c r="N102" s="73">
        <f>M102*H102</f>
        <v>0</v>
      </c>
      <c r="O102" s="73"/>
      <c r="P102" s="73"/>
      <c r="Q102" s="72">
        <f>F102*G102</f>
        <v>0</v>
      </c>
      <c r="R102" s="73">
        <f>Q102*H102</f>
        <v>0</v>
      </c>
      <c r="S102" s="73"/>
      <c r="T102" s="73"/>
      <c r="U102" s="42">
        <f>SUM(I102+M102+Q102)</f>
        <v>0</v>
      </c>
      <c r="V102" s="39">
        <f>U102*H102</f>
        <v>0</v>
      </c>
      <c r="W102" s="39"/>
      <c r="X102" s="39"/>
    </row>
    <row r="103" spans="1:24" ht="22.5" customHeight="1" x14ac:dyDescent="0.25">
      <c r="A103" s="68">
        <v>2</v>
      </c>
      <c r="B103" s="15" t="s">
        <v>108</v>
      </c>
      <c r="C103" s="68" t="s">
        <v>28</v>
      </c>
      <c r="D103" s="69">
        <v>1</v>
      </c>
      <c r="E103" s="70">
        <v>40</v>
      </c>
      <c r="F103" s="70">
        <v>40</v>
      </c>
      <c r="G103" s="71"/>
      <c r="H103" s="41">
        <v>0.24</v>
      </c>
      <c r="I103" s="72">
        <f t="shared" ref="I103:I166" si="15">D103*G103</f>
        <v>0</v>
      </c>
      <c r="J103" s="73">
        <f t="shared" ref="J103:J166" si="16">I103*H103</f>
        <v>0</v>
      </c>
      <c r="K103" s="73"/>
      <c r="L103" s="73"/>
      <c r="M103" s="72">
        <f t="shared" ref="M103:M166" si="17">E103*G103</f>
        <v>0</v>
      </c>
      <c r="N103" s="73">
        <f>M103*H103</f>
        <v>0</v>
      </c>
      <c r="O103" s="73"/>
      <c r="P103" s="73"/>
      <c r="Q103" s="72">
        <f t="shared" ref="Q103:Q166" si="18">F103*G103</f>
        <v>0</v>
      </c>
      <c r="R103" s="73">
        <f t="shared" ref="R103:R166" si="19">Q103*H103</f>
        <v>0</v>
      </c>
      <c r="S103" s="73"/>
      <c r="T103" s="73"/>
      <c r="U103" s="42">
        <f t="shared" ref="U103:U166" si="20">SUM(I103+M103+Q103)</f>
        <v>0</v>
      </c>
      <c r="V103" s="39">
        <f t="shared" ref="V103:V166" si="21">U103*H103</f>
        <v>0</v>
      </c>
      <c r="W103" s="39"/>
      <c r="X103" s="39"/>
    </row>
    <row r="104" spans="1:24" ht="23.25" customHeight="1" x14ac:dyDescent="0.25">
      <c r="A104" s="74">
        <v>3</v>
      </c>
      <c r="B104" s="16" t="s">
        <v>109</v>
      </c>
      <c r="C104" s="74" t="s">
        <v>28</v>
      </c>
      <c r="D104" s="75">
        <v>1</v>
      </c>
      <c r="E104" s="76">
        <v>50</v>
      </c>
      <c r="F104" s="76">
        <v>50</v>
      </c>
      <c r="G104" s="77"/>
      <c r="H104" s="41">
        <v>0.24</v>
      </c>
      <c r="I104" s="72">
        <f t="shared" si="15"/>
        <v>0</v>
      </c>
      <c r="J104" s="73">
        <f t="shared" si="16"/>
        <v>0</v>
      </c>
      <c r="K104" s="73"/>
      <c r="L104" s="73"/>
      <c r="M104" s="72">
        <f t="shared" si="17"/>
        <v>0</v>
      </c>
      <c r="N104" s="73">
        <f t="shared" ref="N104:N167" si="22">M104*H104</f>
        <v>0</v>
      </c>
      <c r="O104" s="73"/>
      <c r="P104" s="73"/>
      <c r="Q104" s="72">
        <f t="shared" si="18"/>
        <v>0</v>
      </c>
      <c r="R104" s="73">
        <f t="shared" si="19"/>
        <v>0</v>
      </c>
      <c r="S104" s="73"/>
      <c r="T104" s="73"/>
      <c r="U104" s="42">
        <f t="shared" si="20"/>
        <v>0</v>
      </c>
      <c r="V104" s="39">
        <f t="shared" si="21"/>
        <v>0</v>
      </c>
      <c r="W104" s="39"/>
      <c r="X104" s="39"/>
    </row>
    <row r="105" spans="1:24" ht="29.25" customHeight="1" x14ac:dyDescent="0.25">
      <c r="A105" s="68">
        <v>4</v>
      </c>
      <c r="B105" s="16" t="s">
        <v>27</v>
      </c>
      <c r="C105" s="74" t="s">
        <v>28</v>
      </c>
      <c r="D105" s="75">
        <v>1</v>
      </c>
      <c r="E105" s="76">
        <v>100</v>
      </c>
      <c r="F105" s="76">
        <v>100</v>
      </c>
      <c r="G105" s="77"/>
      <c r="H105" s="41">
        <v>0.24</v>
      </c>
      <c r="I105" s="72">
        <f t="shared" si="15"/>
        <v>0</v>
      </c>
      <c r="J105" s="73">
        <f t="shared" si="16"/>
        <v>0</v>
      </c>
      <c r="K105" s="73"/>
      <c r="L105" s="73"/>
      <c r="M105" s="72">
        <f t="shared" si="17"/>
        <v>0</v>
      </c>
      <c r="N105" s="73">
        <f t="shared" si="22"/>
        <v>0</v>
      </c>
      <c r="O105" s="73"/>
      <c r="P105" s="73"/>
      <c r="Q105" s="72">
        <f t="shared" si="18"/>
        <v>0</v>
      </c>
      <c r="R105" s="73">
        <f t="shared" si="19"/>
        <v>0</v>
      </c>
      <c r="S105" s="73"/>
      <c r="T105" s="73"/>
      <c r="U105" s="42">
        <f t="shared" si="20"/>
        <v>0</v>
      </c>
      <c r="V105" s="39">
        <f t="shared" si="21"/>
        <v>0</v>
      </c>
      <c r="W105" s="39"/>
      <c r="X105" s="39"/>
    </row>
    <row r="106" spans="1:24" ht="21.75" customHeight="1" x14ac:dyDescent="0.25">
      <c r="A106" s="68">
        <v>5</v>
      </c>
      <c r="B106" s="16" t="s">
        <v>110</v>
      </c>
      <c r="C106" s="74" t="s">
        <v>28</v>
      </c>
      <c r="D106" s="75">
        <v>0</v>
      </c>
      <c r="E106" s="76">
        <v>7</v>
      </c>
      <c r="F106" s="76">
        <v>8</v>
      </c>
      <c r="G106" s="77"/>
      <c r="H106" s="41">
        <v>0.24</v>
      </c>
      <c r="I106" s="72">
        <f t="shared" si="15"/>
        <v>0</v>
      </c>
      <c r="J106" s="73">
        <f t="shared" si="16"/>
        <v>0</v>
      </c>
      <c r="K106" s="73"/>
      <c r="L106" s="73"/>
      <c r="M106" s="72">
        <f t="shared" si="17"/>
        <v>0</v>
      </c>
      <c r="N106" s="73">
        <f t="shared" si="22"/>
        <v>0</v>
      </c>
      <c r="O106" s="73"/>
      <c r="P106" s="73"/>
      <c r="Q106" s="72">
        <f t="shared" si="18"/>
        <v>0</v>
      </c>
      <c r="R106" s="73">
        <f t="shared" si="19"/>
        <v>0</v>
      </c>
      <c r="S106" s="73"/>
      <c r="T106" s="73"/>
      <c r="U106" s="42">
        <f t="shared" si="20"/>
        <v>0</v>
      </c>
      <c r="V106" s="39">
        <f t="shared" si="21"/>
        <v>0</v>
      </c>
      <c r="W106" s="39"/>
      <c r="X106" s="39"/>
    </row>
    <row r="107" spans="1:24" ht="22.5" customHeight="1" x14ac:dyDescent="0.25">
      <c r="A107" s="74">
        <v>6</v>
      </c>
      <c r="B107" s="16" t="s">
        <v>111</v>
      </c>
      <c r="C107" s="74" t="s">
        <v>28</v>
      </c>
      <c r="D107" s="75">
        <v>1</v>
      </c>
      <c r="E107" s="76">
        <v>45</v>
      </c>
      <c r="F107" s="76">
        <v>50</v>
      </c>
      <c r="G107" s="77"/>
      <c r="H107" s="41">
        <v>0.24</v>
      </c>
      <c r="I107" s="72">
        <f t="shared" si="15"/>
        <v>0</v>
      </c>
      <c r="J107" s="73">
        <f t="shared" si="16"/>
        <v>0</v>
      </c>
      <c r="K107" s="73"/>
      <c r="L107" s="73"/>
      <c r="M107" s="72">
        <f t="shared" si="17"/>
        <v>0</v>
      </c>
      <c r="N107" s="73">
        <f t="shared" si="22"/>
        <v>0</v>
      </c>
      <c r="O107" s="73"/>
      <c r="P107" s="73"/>
      <c r="Q107" s="72">
        <f t="shared" si="18"/>
        <v>0</v>
      </c>
      <c r="R107" s="73">
        <f t="shared" si="19"/>
        <v>0</v>
      </c>
      <c r="S107" s="73"/>
      <c r="T107" s="73"/>
      <c r="U107" s="42">
        <f t="shared" si="20"/>
        <v>0</v>
      </c>
      <c r="V107" s="39">
        <f t="shared" si="21"/>
        <v>0</v>
      </c>
      <c r="W107" s="39"/>
      <c r="X107" s="39"/>
    </row>
    <row r="108" spans="1:24" ht="21" customHeight="1" x14ac:dyDescent="0.25">
      <c r="A108" s="68">
        <v>7</v>
      </c>
      <c r="B108" s="16" t="s">
        <v>112</v>
      </c>
      <c r="C108" s="74" t="s">
        <v>28</v>
      </c>
      <c r="D108" s="75">
        <v>5</v>
      </c>
      <c r="E108" s="76">
        <v>500</v>
      </c>
      <c r="F108" s="76">
        <v>500</v>
      </c>
      <c r="G108" s="77"/>
      <c r="H108" s="41">
        <v>0.24</v>
      </c>
      <c r="I108" s="72">
        <f t="shared" si="15"/>
        <v>0</v>
      </c>
      <c r="J108" s="73">
        <f t="shared" si="16"/>
        <v>0</v>
      </c>
      <c r="K108" s="73"/>
      <c r="L108" s="73"/>
      <c r="M108" s="72">
        <f t="shared" si="17"/>
        <v>0</v>
      </c>
      <c r="N108" s="73">
        <f t="shared" si="22"/>
        <v>0</v>
      </c>
      <c r="O108" s="73"/>
      <c r="P108" s="73"/>
      <c r="Q108" s="72">
        <f t="shared" si="18"/>
        <v>0</v>
      </c>
      <c r="R108" s="73">
        <f t="shared" si="19"/>
        <v>0</v>
      </c>
      <c r="S108" s="73"/>
      <c r="T108" s="73"/>
      <c r="U108" s="42">
        <f t="shared" si="20"/>
        <v>0</v>
      </c>
      <c r="V108" s="39">
        <f t="shared" si="21"/>
        <v>0</v>
      </c>
      <c r="W108" s="39"/>
      <c r="X108" s="39"/>
    </row>
    <row r="109" spans="1:24" ht="21.75" customHeight="1" x14ac:dyDescent="0.25">
      <c r="A109" s="68">
        <v>8</v>
      </c>
      <c r="B109" s="16" t="s">
        <v>113</v>
      </c>
      <c r="C109" s="74" t="s">
        <v>28</v>
      </c>
      <c r="D109" s="75">
        <v>2</v>
      </c>
      <c r="E109" s="76">
        <v>50</v>
      </c>
      <c r="F109" s="76">
        <v>50</v>
      </c>
      <c r="G109" s="77"/>
      <c r="H109" s="41">
        <v>0.24</v>
      </c>
      <c r="I109" s="72">
        <f t="shared" si="15"/>
        <v>0</v>
      </c>
      <c r="J109" s="73">
        <f t="shared" si="16"/>
        <v>0</v>
      </c>
      <c r="K109" s="73"/>
      <c r="L109" s="73"/>
      <c r="M109" s="72">
        <f t="shared" si="17"/>
        <v>0</v>
      </c>
      <c r="N109" s="73">
        <f t="shared" si="22"/>
        <v>0</v>
      </c>
      <c r="O109" s="73"/>
      <c r="P109" s="73"/>
      <c r="Q109" s="72">
        <f t="shared" si="18"/>
        <v>0</v>
      </c>
      <c r="R109" s="73">
        <f t="shared" si="19"/>
        <v>0</v>
      </c>
      <c r="S109" s="73"/>
      <c r="T109" s="73"/>
      <c r="U109" s="42">
        <f t="shared" si="20"/>
        <v>0</v>
      </c>
      <c r="V109" s="39">
        <f t="shared" si="21"/>
        <v>0</v>
      </c>
      <c r="W109" s="39"/>
      <c r="X109" s="39"/>
    </row>
    <row r="110" spans="1:24" ht="27.75" customHeight="1" x14ac:dyDescent="0.25">
      <c r="A110" s="74">
        <v>9</v>
      </c>
      <c r="B110" s="16" t="s">
        <v>114</v>
      </c>
      <c r="C110" s="74" t="s">
        <v>28</v>
      </c>
      <c r="D110" s="75">
        <v>1</v>
      </c>
      <c r="E110" s="76">
        <v>65</v>
      </c>
      <c r="F110" s="76">
        <v>70</v>
      </c>
      <c r="G110" s="77"/>
      <c r="H110" s="41">
        <v>0.24</v>
      </c>
      <c r="I110" s="72">
        <f t="shared" si="15"/>
        <v>0</v>
      </c>
      <c r="J110" s="73">
        <f t="shared" si="16"/>
        <v>0</v>
      </c>
      <c r="K110" s="73"/>
      <c r="L110" s="73"/>
      <c r="M110" s="72">
        <f t="shared" si="17"/>
        <v>0</v>
      </c>
      <c r="N110" s="73">
        <f t="shared" si="22"/>
        <v>0</v>
      </c>
      <c r="O110" s="73"/>
      <c r="P110" s="73"/>
      <c r="Q110" s="72">
        <f t="shared" si="18"/>
        <v>0</v>
      </c>
      <c r="R110" s="73">
        <f t="shared" si="19"/>
        <v>0</v>
      </c>
      <c r="S110" s="73"/>
      <c r="T110" s="73"/>
      <c r="U110" s="42">
        <f t="shared" si="20"/>
        <v>0</v>
      </c>
      <c r="V110" s="39">
        <f t="shared" si="21"/>
        <v>0</v>
      </c>
      <c r="W110" s="39"/>
      <c r="X110" s="39"/>
    </row>
    <row r="111" spans="1:24" ht="21.75" customHeight="1" x14ac:dyDescent="0.25">
      <c r="A111" s="68">
        <v>10</v>
      </c>
      <c r="B111" s="16" t="s">
        <v>115</v>
      </c>
      <c r="C111" s="74" t="s">
        <v>28</v>
      </c>
      <c r="D111" s="75">
        <v>1</v>
      </c>
      <c r="E111" s="76">
        <v>15</v>
      </c>
      <c r="F111" s="76">
        <v>20</v>
      </c>
      <c r="G111" s="77"/>
      <c r="H111" s="41">
        <v>0.24</v>
      </c>
      <c r="I111" s="72">
        <f t="shared" si="15"/>
        <v>0</v>
      </c>
      <c r="J111" s="73">
        <f t="shared" si="16"/>
        <v>0</v>
      </c>
      <c r="K111" s="73"/>
      <c r="L111" s="73"/>
      <c r="M111" s="72">
        <f t="shared" si="17"/>
        <v>0</v>
      </c>
      <c r="N111" s="73">
        <f t="shared" si="22"/>
        <v>0</v>
      </c>
      <c r="O111" s="73"/>
      <c r="P111" s="73"/>
      <c r="Q111" s="72">
        <f t="shared" si="18"/>
        <v>0</v>
      </c>
      <c r="R111" s="73">
        <f t="shared" si="19"/>
        <v>0</v>
      </c>
      <c r="S111" s="73"/>
      <c r="T111" s="73"/>
      <c r="U111" s="42">
        <f t="shared" si="20"/>
        <v>0</v>
      </c>
      <c r="V111" s="39">
        <f t="shared" si="21"/>
        <v>0</v>
      </c>
      <c r="W111" s="39"/>
      <c r="X111" s="39"/>
    </row>
    <row r="112" spans="1:24" ht="21" customHeight="1" x14ac:dyDescent="0.25">
      <c r="A112" s="68">
        <v>11</v>
      </c>
      <c r="B112" s="16" t="s">
        <v>31</v>
      </c>
      <c r="C112" s="74" t="s">
        <v>28</v>
      </c>
      <c r="D112" s="75">
        <v>1</v>
      </c>
      <c r="E112" s="76">
        <v>15</v>
      </c>
      <c r="F112" s="76">
        <v>20</v>
      </c>
      <c r="G112" s="77"/>
      <c r="H112" s="41">
        <v>0.24</v>
      </c>
      <c r="I112" s="72">
        <f t="shared" si="15"/>
        <v>0</v>
      </c>
      <c r="J112" s="73">
        <f t="shared" si="16"/>
        <v>0</v>
      </c>
      <c r="K112" s="73"/>
      <c r="L112" s="73"/>
      <c r="M112" s="72">
        <f t="shared" si="17"/>
        <v>0</v>
      </c>
      <c r="N112" s="73">
        <f t="shared" si="22"/>
        <v>0</v>
      </c>
      <c r="O112" s="73"/>
      <c r="P112" s="73"/>
      <c r="Q112" s="72">
        <f t="shared" si="18"/>
        <v>0</v>
      </c>
      <c r="R112" s="73">
        <f t="shared" si="19"/>
        <v>0</v>
      </c>
      <c r="S112" s="73"/>
      <c r="T112" s="73"/>
      <c r="U112" s="42">
        <f t="shared" si="20"/>
        <v>0</v>
      </c>
      <c r="V112" s="39">
        <f t="shared" si="21"/>
        <v>0</v>
      </c>
      <c r="W112" s="39"/>
      <c r="X112" s="39"/>
    </row>
    <row r="113" spans="1:24" ht="21" customHeight="1" x14ac:dyDescent="0.25">
      <c r="A113" s="74">
        <v>12</v>
      </c>
      <c r="B113" s="16" t="s">
        <v>116</v>
      </c>
      <c r="C113" s="74" t="s">
        <v>28</v>
      </c>
      <c r="D113" s="75">
        <v>6</v>
      </c>
      <c r="E113" s="76">
        <v>60</v>
      </c>
      <c r="F113" s="76">
        <v>70</v>
      </c>
      <c r="G113" s="77"/>
      <c r="H113" s="41">
        <v>0.24</v>
      </c>
      <c r="I113" s="72">
        <f t="shared" si="15"/>
        <v>0</v>
      </c>
      <c r="J113" s="73">
        <f t="shared" si="16"/>
        <v>0</v>
      </c>
      <c r="K113" s="73"/>
      <c r="L113" s="73"/>
      <c r="M113" s="72">
        <f t="shared" si="17"/>
        <v>0</v>
      </c>
      <c r="N113" s="73">
        <f t="shared" si="22"/>
        <v>0</v>
      </c>
      <c r="O113" s="73"/>
      <c r="P113" s="73"/>
      <c r="Q113" s="72">
        <f t="shared" si="18"/>
        <v>0</v>
      </c>
      <c r="R113" s="73">
        <f t="shared" si="19"/>
        <v>0</v>
      </c>
      <c r="S113" s="73"/>
      <c r="T113" s="73"/>
      <c r="U113" s="42">
        <f t="shared" si="20"/>
        <v>0</v>
      </c>
      <c r="V113" s="39">
        <f t="shared" si="21"/>
        <v>0</v>
      </c>
      <c r="W113" s="39"/>
      <c r="X113" s="39"/>
    </row>
    <row r="114" spans="1:24" ht="21" customHeight="1" x14ac:dyDescent="0.25">
      <c r="A114" s="68">
        <v>13</v>
      </c>
      <c r="B114" s="16" t="s">
        <v>117</v>
      </c>
      <c r="C114" s="74" t="s">
        <v>28</v>
      </c>
      <c r="D114" s="75">
        <v>3</v>
      </c>
      <c r="E114" s="76">
        <v>140</v>
      </c>
      <c r="F114" s="76">
        <v>150</v>
      </c>
      <c r="G114" s="77"/>
      <c r="H114" s="41">
        <v>0.24</v>
      </c>
      <c r="I114" s="72">
        <f t="shared" si="15"/>
        <v>0</v>
      </c>
      <c r="J114" s="73">
        <f t="shared" si="16"/>
        <v>0</v>
      </c>
      <c r="K114" s="73"/>
      <c r="L114" s="73"/>
      <c r="M114" s="72">
        <f t="shared" si="17"/>
        <v>0</v>
      </c>
      <c r="N114" s="73">
        <f t="shared" si="22"/>
        <v>0</v>
      </c>
      <c r="O114" s="73"/>
      <c r="P114" s="73"/>
      <c r="Q114" s="72">
        <f t="shared" si="18"/>
        <v>0</v>
      </c>
      <c r="R114" s="73">
        <f t="shared" si="19"/>
        <v>0</v>
      </c>
      <c r="S114" s="73"/>
      <c r="T114" s="73"/>
      <c r="U114" s="42">
        <f t="shared" si="20"/>
        <v>0</v>
      </c>
      <c r="V114" s="39">
        <f t="shared" si="21"/>
        <v>0</v>
      </c>
      <c r="W114" s="39"/>
      <c r="X114" s="39"/>
    </row>
    <row r="115" spans="1:24" ht="21" customHeight="1" x14ac:dyDescent="0.25">
      <c r="A115" s="68">
        <v>14</v>
      </c>
      <c r="B115" s="16" t="s">
        <v>85</v>
      </c>
      <c r="C115" s="74" t="s">
        <v>28</v>
      </c>
      <c r="D115" s="75">
        <v>1</v>
      </c>
      <c r="E115" s="76">
        <v>45</v>
      </c>
      <c r="F115" s="76">
        <v>50</v>
      </c>
      <c r="G115" s="77"/>
      <c r="H115" s="41">
        <v>0.24</v>
      </c>
      <c r="I115" s="72">
        <f t="shared" si="15"/>
        <v>0</v>
      </c>
      <c r="J115" s="73">
        <f t="shared" si="16"/>
        <v>0</v>
      </c>
      <c r="K115" s="73"/>
      <c r="L115" s="73"/>
      <c r="M115" s="72">
        <f t="shared" si="17"/>
        <v>0</v>
      </c>
      <c r="N115" s="73">
        <f t="shared" si="22"/>
        <v>0</v>
      </c>
      <c r="O115" s="73"/>
      <c r="P115" s="73"/>
      <c r="Q115" s="72">
        <f t="shared" si="18"/>
        <v>0</v>
      </c>
      <c r="R115" s="73">
        <f t="shared" si="19"/>
        <v>0</v>
      </c>
      <c r="S115" s="73"/>
      <c r="T115" s="73"/>
      <c r="U115" s="42">
        <f t="shared" si="20"/>
        <v>0</v>
      </c>
      <c r="V115" s="39">
        <f t="shared" si="21"/>
        <v>0</v>
      </c>
      <c r="W115" s="39"/>
      <c r="X115" s="39"/>
    </row>
    <row r="116" spans="1:24" ht="26.25" customHeight="1" x14ac:dyDescent="0.25">
      <c r="A116" s="74">
        <v>15</v>
      </c>
      <c r="B116" s="16" t="s">
        <v>86</v>
      </c>
      <c r="C116" s="74" t="s">
        <v>28</v>
      </c>
      <c r="D116" s="75">
        <v>1</v>
      </c>
      <c r="E116" s="76">
        <v>280</v>
      </c>
      <c r="F116" s="76">
        <v>300</v>
      </c>
      <c r="G116" s="77"/>
      <c r="H116" s="41">
        <v>0.06</v>
      </c>
      <c r="I116" s="72">
        <f t="shared" si="15"/>
        <v>0</v>
      </c>
      <c r="J116" s="73"/>
      <c r="K116" s="73"/>
      <c r="L116" s="73">
        <f>I116*H116</f>
        <v>0</v>
      </c>
      <c r="M116" s="72">
        <f t="shared" si="17"/>
        <v>0</v>
      </c>
      <c r="N116" s="73"/>
      <c r="O116" s="73"/>
      <c r="P116" s="73">
        <f>M116*H116</f>
        <v>0</v>
      </c>
      <c r="Q116" s="72">
        <f t="shared" si="18"/>
        <v>0</v>
      </c>
      <c r="R116" s="73"/>
      <c r="S116" s="73"/>
      <c r="T116" s="73"/>
      <c r="U116" s="42">
        <f t="shared" si="20"/>
        <v>0</v>
      </c>
      <c r="V116" s="39"/>
      <c r="W116" s="39"/>
      <c r="X116" s="39"/>
    </row>
    <row r="117" spans="1:24" ht="20.25" customHeight="1" x14ac:dyDescent="0.25">
      <c r="A117" s="68">
        <v>16</v>
      </c>
      <c r="B117" s="16" t="s">
        <v>118</v>
      </c>
      <c r="C117" s="74" t="s">
        <v>28</v>
      </c>
      <c r="D117" s="75">
        <v>5</v>
      </c>
      <c r="E117" s="76">
        <v>200</v>
      </c>
      <c r="F117" s="76">
        <v>200</v>
      </c>
      <c r="G117" s="77"/>
      <c r="H117" s="41">
        <v>0.24</v>
      </c>
      <c r="I117" s="72">
        <f t="shared" si="15"/>
        <v>0</v>
      </c>
      <c r="J117" s="73">
        <f t="shared" si="16"/>
        <v>0</v>
      </c>
      <c r="K117" s="73"/>
      <c r="L117" s="73"/>
      <c r="M117" s="72">
        <f t="shared" si="17"/>
        <v>0</v>
      </c>
      <c r="N117" s="73">
        <f t="shared" si="22"/>
        <v>0</v>
      </c>
      <c r="O117" s="73"/>
      <c r="P117" s="73"/>
      <c r="Q117" s="72">
        <f t="shared" si="18"/>
        <v>0</v>
      </c>
      <c r="R117" s="73">
        <f t="shared" si="19"/>
        <v>0</v>
      </c>
      <c r="S117" s="73"/>
      <c r="T117" s="73"/>
      <c r="U117" s="42">
        <f t="shared" si="20"/>
        <v>0</v>
      </c>
      <c r="V117" s="39">
        <f t="shared" si="21"/>
        <v>0</v>
      </c>
      <c r="W117" s="39"/>
      <c r="X117" s="39"/>
    </row>
    <row r="118" spans="1:24" ht="27" customHeight="1" x14ac:dyDescent="0.25">
      <c r="A118" s="68">
        <v>17</v>
      </c>
      <c r="B118" s="16" t="s">
        <v>119</v>
      </c>
      <c r="C118" s="74" t="s">
        <v>28</v>
      </c>
      <c r="D118" s="75">
        <v>2</v>
      </c>
      <c r="E118" s="76">
        <v>50</v>
      </c>
      <c r="F118" s="76">
        <v>50</v>
      </c>
      <c r="G118" s="77"/>
      <c r="H118" s="41">
        <v>0.24</v>
      </c>
      <c r="I118" s="72">
        <f t="shared" si="15"/>
        <v>0</v>
      </c>
      <c r="J118" s="73">
        <f t="shared" si="16"/>
        <v>0</v>
      </c>
      <c r="K118" s="73"/>
      <c r="L118" s="73"/>
      <c r="M118" s="72">
        <f t="shared" si="17"/>
        <v>0</v>
      </c>
      <c r="N118" s="73">
        <f t="shared" si="22"/>
        <v>0</v>
      </c>
      <c r="O118" s="73"/>
      <c r="P118" s="73"/>
      <c r="Q118" s="72">
        <f t="shared" si="18"/>
        <v>0</v>
      </c>
      <c r="R118" s="73">
        <f t="shared" si="19"/>
        <v>0</v>
      </c>
      <c r="S118" s="73"/>
      <c r="T118" s="73"/>
      <c r="U118" s="42">
        <f t="shared" si="20"/>
        <v>0</v>
      </c>
      <c r="V118" s="39">
        <f t="shared" si="21"/>
        <v>0</v>
      </c>
      <c r="W118" s="39"/>
      <c r="X118" s="39"/>
    </row>
    <row r="119" spans="1:24" ht="21.75" customHeight="1" x14ac:dyDescent="0.25">
      <c r="A119" s="74">
        <v>18</v>
      </c>
      <c r="B119" s="16" t="s">
        <v>88</v>
      </c>
      <c r="C119" s="74" t="s">
        <v>28</v>
      </c>
      <c r="D119" s="75">
        <v>1</v>
      </c>
      <c r="E119" s="76">
        <v>15</v>
      </c>
      <c r="F119" s="76">
        <v>15</v>
      </c>
      <c r="G119" s="77"/>
      <c r="H119" s="41">
        <v>0.24</v>
      </c>
      <c r="I119" s="72">
        <f t="shared" si="15"/>
        <v>0</v>
      </c>
      <c r="J119" s="73">
        <f t="shared" si="16"/>
        <v>0</v>
      </c>
      <c r="K119" s="73"/>
      <c r="L119" s="73"/>
      <c r="M119" s="72">
        <f t="shared" si="17"/>
        <v>0</v>
      </c>
      <c r="N119" s="73">
        <f t="shared" si="22"/>
        <v>0</v>
      </c>
      <c r="O119" s="73"/>
      <c r="P119" s="73"/>
      <c r="Q119" s="72">
        <f t="shared" si="18"/>
        <v>0</v>
      </c>
      <c r="R119" s="73">
        <f t="shared" si="19"/>
        <v>0</v>
      </c>
      <c r="S119" s="73"/>
      <c r="T119" s="73"/>
      <c r="U119" s="42">
        <f t="shared" si="20"/>
        <v>0</v>
      </c>
      <c r="V119" s="39">
        <f t="shared" si="21"/>
        <v>0</v>
      </c>
      <c r="W119" s="39"/>
      <c r="X119" s="39"/>
    </row>
    <row r="120" spans="1:24" ht="23.25" customHeight="1" x14ac:dyDescent="0.25">
      <c r="A120" s="68">
        <v>19</v>
      </c>
      <c r="B120" s="16" t="s">
        <v>36</v>
      </c>
      <c r="C120" s="74" t="s">
        <v>28</v>
      </c>
      <c r="D120" s="75">
        <v>3</v>
      </c>
      <c r="E120" s="76">
        <v>50</v>
      </c>
      <c r="F120" s="76">
        <v>50</v>
      </c>
      <c r="G120" s="77"/>
      <c r="H120" s="41">
        <v>0.24</v>
      </c>
      <c r="I120" s="72">
        <f t="shared" si="15"/>
        <v>0</v>
      </c>
      <c r="J120" s="73">
        <f t="shared" si="16"/>
        <v>0</v>
      </c>
      <c r="K120" s="73"/>
      <c r="L120" s="73"/>
      <c r="M120" s="72">
        <f t="shared" si="17"/>
        <v>0</v>
      </c>
      <c r="N120" s="73">
        <f t="shared" si="22"/>
        <v>0</v>
      </c>
      <c r="O120" s="73"/>
      <c r="P120" s="73"/>
      <c r="Q120" s="72">
        <f t="shared" si="18"/>
        <v>0</v>
      </c>
      <c r="R120" s="73">
        <f t="shared" si="19"/>
        <v>0</v>
      </c>
      <c r="S120" s="73"/>
      <c r="T120" s="73"/>
      <c r="U120" s="42">
        <f t="shared" si="20"/>
        <v>0</v>
      </c>
      <c r="V120" s="39">
        <f t="shared" si="21"/>
        <v>0</v>
      </c>
      <c r="W120" s="39"/>
      <c r="X120" s="39"/>
    </row>
    <row r="121" spans="1:24" ht="20.25" customHeight="1" x14ac:dyDescent="0.25">
      <c r="A121" s="68">
        <v>20</v>
      </c>
      <c r="B121" s="16" t="s">
        <v>120</v>
      </c>
      <c r="C121" s="74" t="s">
        <v>28</v>
      </c>
      <c r="D121" s="75">
        <v>3</v>
      </c>
      <c r="E121" s="76">
        <v>70</v>
      </c>
      <c r="F121" s="76">
        <v>70</v>
      </c>
      <c r="G121" s="77"/>
      <c r="H121" s="41">
        <v>0.24</v>
      </c>
      <c r="I121" s="72">
        <f t="shared" si="15"/>
        <v>0</v>
      </c>
      <c r="J121" s="73">
        <f t="shared" si="16"/>
        <v>0</v>
      </c>
      <c r="K121" s="73"/>
      <c r="L121" s="73"/>
      <c r="M121" s="72">
        <f t="shared" si="17"/>
        <v>0</v>
      </c>
      <c r="N121" s="73">
        <f t="shared" si="22"/>
        <v>0</v>
      </c>
      <c r="O121" s="73"/>
      <c r="P121" s="73"/>
      <c r="Q121" s="72">
        <f t="shared" si="18"/>
        <v>0</v>
      </c>
      <c r="R121" s="73">
        <f t="shared" si="19"/>
        <v>0</v>
      </c>
      <c r="S121" s="73"/>
      <c r="T121" s="73"/>
      <c r="U121" s="42">
        <f t="shared" si="20"/>
        <v>0</v>
      </c>
      <c r="V121" s="39">
        <f t="shared" si="21"/>
        <v>0</v>
      </c>
      <c r="W121" s="39"/>
      <c r="X121" s="39"/>
    </row>
    <row r="122" spans="1:24" ht="20.25" customHeight="1" x14ac:dyDescent="0.25">
      <c r="A122" s="74">
        <v>21</v>
      </c>
      <c r="B122" s="16" t="s">
        <v>121</v>
      </c>
      <c r="C122" s="74" t="s">
        <v>28</v>
      </c>
      <c r="D122" s="75">
        <v>2</v>
      </c>
      <c r="E122" s="76">
        <v>100</v>
      </c>
      <c r="F122" s="76">
        <v>100</v>
      </c>
      <c r="G122" s="77"/>
      <c r="H122" s="41">
        <v>0.24</v>
      </c>
      <c r="I122" s="72">
        <f t="shared" si="15"/>
        <v>0</v>
      </c>
      <c r="J122" s="73">
        <f t="shared" si="16"/>
        <v>0</v>
      </c>
      <c r="K122" s="73"/>
      <c r="L122" s="73"/>
      <c r="M122" s="72">
        <f t="shared" si="17"/>
        <v>0</v>
      </c>
      <c r="N122" s="73">
        <f t="shared" si="22"/>
        <v>0</v>
      </c>
      <c r="O122" s="73"/>
      <c r="P122" s="73"/>
      <c r="Q122" s="72">
        <f t="shared" si="18"/>
        <v>0</v>
      </c>
      <c r="R122" s="73">
        <f t="shared" si="19"/>
        <v>0</v>
      </c>
      <c r="S122" s="73"/>
      <c r="T122" s="73"/>
      <c r="U122" s="42">
        <f t="shared" si="20"/>
        <v>0</v>
      </c>
      <c r="V122" s="39">
        <f t="shared" si="21"/>
        <v>0</v>
      </c>
      <c r="W122" s="39"/>
      <c r="X122" s="39"/>
    </row>
    <row r="123" spans="1:24" ht="21" customHeight="1" x14ac:dyDescent="0.25">
      <c r="A123" s="68">
        <v>22</v>
      </c>
      <c r="B123" s="16" t="s">
        <v>122</v>
      </c>
      <c r="C123" s="74" t="s">
        <v>28</v>
      </c>
      <c r="D123" s="75">
        <v>2</v>
      </c>
      <c r="E123" s="76">
        <v>60</v>
      </c>
      <c r="F123" s="76">
        <v>60</v>
      </c>
      <c r="G123" s="77"/>
      <c r="H123" s="41">
        <v>0.24</v>
      </c>
      <c r="I123" s="72">
        <f t="shared" si="15"/>
        <v>0</v>
      </c>
      <c r="J123" s="73">
        <f t="shared" si="16"/>
        <v>0</v>
      </c>
      <c r="K123" s="73"/>
      <c r="L123" s="73"/>
      <c r="M123" s="72">
        <f t="shared" si="17"/>
        <v>0</v>
      </c>
      <c r="N123" s="73">
        <f t="shared" si="22"/>
        <v>0</v>
      </c>
      <c r="O123" s="73"/>
      <c r="P123" s="73"/>
      <c r="Q123" s="72">
        <f t="shared" si="18"/>
        <v>0</v>
      </c>
      <c r="R123" s="73">
        <f t="shared" si="19"/>
        <v>0</v>
      </c>
      <c r="S123" s="73"/>
      <c r="T123" s="73"/>
      <c r="U123" s="42">
        <f t="shared" si="20"/>
        <v>0</v>
      </c>
      <c r="V123" s="39">
        <f t="shared" si="21"/>
        <v>0</v>
      </c>
      <c r="W123" s="39"/>
      <c r="X123" s="39"/>
    </row>
    <row r="124" spans="1:24" ht="21" customHeight="1" x14ac:dyDescent="0.25">
      <c r="A124" s="68">
        <v>23</v>
      </c>
      <c r="B124" s="16" t="s">
        <v>123</v>
      </c>
      <c r="C124" s="74" t="s">
        <v>28</v>
      </c>
      <c r="D124" s="75">
        <v>1</v>
      </c>
      <c r="E124" s="76">
        <v>20</v>
      </c>
      <c r="F124" s="76">
        <v>20</v>
      </c>
      <c r="G124" s="77"/>
      <c r="H124" s="41">
        <v>0.24</v>
      </c>
      <c r="I124" s="72">
        <f t="shared" si="15"/>
        <v>0</v>
      </c>
      <c r="J124" s="73">
        <f t="shared" si="16"/>
        <v>0</v>
      </c>
      <c r="K124" s="73"/>
      <c r="L124" s="73"/>
      <c r="M124" s="72">
        <f t="shared" si="17"/>
        <v>0</v>
      </c>
      <c r="N124" s="73">
        <f t="shared" si="22"/>
        <v>0</v>
      </c>
      <c r="O124" s="73"/>
      <c r="P124" s="73"/>
      <c r="Q124" s="72">
        <f t="shared" si="18"/>
        <v>0</v>
      </c>
      <c r="R124" s="73">
        <f t="shared" si="19"/>
        <v>0</v>
      </c>
      <c r="S124" s="73"/>
      <c r="T124" s="73"/>
      <c r="U124" s="42">
        <f t="shared" si="20"/>
        <v>0</v>
      </c>
      <c r="V124" s="39">
        <f t="shared" si="21"/>
        <v>0</v>
      </c>
      <c r="W124" s="39"/>
      <c r="X124" s="39"/>
    </row>
    <row r="125" spans="1:24" ht="28.5" customHeight="1" x14ac:dyDescent="0.25">
      <c r="A125" s="74">
        <v>24</v>
      </c>
      <c r="B125" s="16" t="s">
        <v>124</v>
      </c>
      <c r="C125" s="74" t="s">
        <v>28</v>
      </c>
      <c r="D125" s="75">
        <v>2</v>
      </c>
      <c r="E125" s="76">
        <v>40</v>
      </c>
      <c r="F125" s="76">
        <v>40</v>
      </c>
      <c r="G125" s="77"/>
      <c r="H125" s="41">
        <v>0.24</v>
      </c>
      <c r="I125" s="72">
        <f t="shared" si="15"/>
        <v>0</v>
      </c>
      <c r="J125" s="73">
        <f t="shared" si="16"/>
        <v>0</v>
      </c>
      <c r="K125" s="73"/>
      <c r="L125" s="73"/>
      <c r="M125" s="72">
        <f t="shared" si="17"/>
        <v>0</v>
      </c>
      <c r="N125" s="73">
        <f t="shared" si="22"/>
        <v>0</v>
      </c>
      <c r="O125" s="73"/>
      <c r="P125" s="73"/>
      <c r="Q125" s="72">
        <f t="shared" si="18"/>
        <v>0</v>
      </c>
      <c r="R125" s="73">
        <f t="shared" si="19"/>
        <v>0</v>
      </c>
      <c r="S125" s="73"/>
      <c r="T125" s="73"/>
      <c r="U125" s="42">
        <f t="shared" si="20"/>
        <v>0</v>
      </c>
      <c r="V125" s="39">
        <f t="shared" si="21"/>
        <v>0</v>
      </c>
      <c r="W125" s="39"/>
      <c r="X125" s="39"/>
    </row>
    <row r="126" spans="1:24" ht="23.25" customHeight="1" x14ac:dyDescent="0.25">
      <c r="A126" s="68">
        <v>25</v>
      </c>
      <c r="B126" s="16" t="s">
        <v>125</v>
      </c>
      <c r="C126" s="74" t="s">
        <v>28</v>
      </c>
      <c r="D126" s="75">
        <v>5</v>
      </c>
      <c r="E126" s="76">
        <v>50</v>
      </c>
      <c r="F126" s="76">
        <v>50</v>
      </c>
      <c r="G126" s="77"/>
      <c r="H126" s="41">
        <v>0.24</v>
      </c>
      <c r="I126" s="72">
        <f t="shared" si="15"/>
        <v>0</v>
      </c>
      <c r="J126" s="73">
        <f t="shared" si="16"/>
        <v>0</v>
      </c>
      <c r="K126" s="73"/>
      <c r="L126" s="73"/>
      <c r="M126" s="72">
        <f t="shared" si="17"/>
        <v>0</v>
      </c>
      <c r="N126" s="73">
        <f t="shared" si="22"/>
        <v>0</v>
      </c>
      <c r="O126" s="73"/>
      <c r="P126" s="73"/>
      <c r="Q126" s="72">
        <f t="shared" si="18"/>
        <v>0</v>
      </c>
      <c r="R126" s="73">
        <f t="shared" si="19"/>
        <v>0</v>
      </c>
      <c r="S126" s="73"/>
      <c r="T126" s="73"/>
      <c r="U126" s="42">
        <f t="shared" si="20"/>
        <v>0</v>
      </c>
      <c r="V126" s="39">
        <f t="shared" si="21"/>
        <v>0</v>
      </c>
      <c r="W126" s="39"/>
      <c r="X126" s="39"/>
    </row>
    <row r="127" spans="1:24" ht="24" customHeight="1" x14ac:dyDescent="0.25">
      <c r="A127" s="68">
        <v>26</v>
      </c>
      <c r="B127" s="16" t="s">
        <v>126</v>
      </c>
      <c r="C127" s="74" t="s">
        <v>28</v>
      </c>
      <c r="D127" s="75">
        <v>10</v>
      </c>
      <c r="E127" s="76">
        <v>1000</v>
      </c>
      <c r="F127" s="76">
        <v>1000</v>
      </c>
      <c r="G127" s="77"/>
      <c r="H127" s="41">
        <v>0.06</v>
      </c>
      <c r="I127" s="72">
        <f t="shared" si="15"/>
        <v>0</v>
      </c>
      <c r="J127" s="73"/>
      <c r="K127" s="73"/>
      <c r="L127" s="73">
        <f>I127*H127</f>
        <v>0</v>
      </c>
      <c r="M127" s="72">
        <f t="shared" si="17"/>
        <v>0</v>
      </c>
      <c r="N127" s="73"/>
      <c r="O127" s="73"/>
      <c r="P127" s="73">
        <f t="shared" ref="P127:P128" si="23">M127*H127</f>
        <v>0</v>
      </c>
      <c r="Q127" s="72">
        <f t="shared" si="18"/>
        <v>0</v>
      </c>
      <c r="R127" s="73"/>
      <c r="S127" s="73"/>
      <c r="T127" s="73"/>
      <c r="U127" s="42">
        <f t="shared" si="20"/>
        <v>0</v>
      </c>
      <c r="V127" s="39"/>
      <c r="W127" s="39"/>
      <c r="X127" s="39"/>
    </row>
    <row r="128" spans="1:24" ht="22.5" customHeight="1" x14ac:dyDescent="0.25">
      <c r="A128" s="74">
        <v>27</v>
      </c>
      <c r="B128" s="16" t="s">
        <v>42</v>
      </c>
      <c r="C128" s="74" t="s">
        <v>28</v>
      </c>
      <c r="D128" s="75">
        <v>4</v>
      </c>
      <c r="E128" s="76">
        <v>150</v>
      </c>
      <c r="F128" s="76">
        <v>150</v>
      </c>
      <c r="G128" s="77"/>
      <c r="H128" s="41">
        <v>0.06</v>
      </c>
      <c r="I128" s="72">
        <f t="shared" si="15"/>
        <v>0</v>
      </c>
      <c r="J128" s="73"/>
      <c r="K128" s="73"/>
      <c r="L128" s="73">
        <f>I128*H128</f>
        <v>0</v>
      </c>
      <c r="M128" s="72">
        <f t="shared" si="17"/>
        <v>0</v>
      </c>
      <c r="N128" s="73"/>
      <c r="O128" s="73"/>
      <c r="P128" s="73">
        <f t="shared" si="23"/>
        <v>0</v>
      </c>
      <c r="Q128" s="72">
        <f t="shared" si="18"/>
        <v>0</v>
      </c>
      <c r="R128" s="73"/>
      <c r="S128" s="73"/>
      <c r="T128" s="73"/>
      <c r="U128" s="42">
        <f t="shared" si="20"/>
        <v>0</v>
      </c>
      <c r="V128" s="39"/>
      <c r="W128" s="39"/>
      <c r="X128" s="39"/>
    </row>
    <row r="129" spans="1:24" ht="21.75" customHeight="1" x14ac:dyDescent="0.25">
      <c r="A129" s="68">
        <v>28</v>
      </c>
      <c r="B129" s="16" t="s">
        <v>127</v>
      </c>
      <c r="C129" s="74" t="s">
        <v>28</v>
      </c>
      <c r="D129" s="75">
        <v>4</v>
      </c>
      <c r="E129" s="76">
        <v>150</v>
      </c>
      <c r="F129" s="76">
        <v>150</v>
      </c>
      <c r="G129" s="77"/>
      <c r="H129" s="41">
        <v>0.24</v>
      </c>
      <c r="I129" s="72">
        <f t="shared" si="15"/>
        <v>0</v>
      </c>
      <c r="J129" s="73">
        <f t="shared" si="16"/>
        <v>0</v>
      </c>
      <c r="K129" s="73"/>
      <c r="L129" s="73"/>
      <c r="M129" s="72">
        <f t="shared" si="17"/>
        <v>0</v>
      </c>
      <c r="N129" s="73">
        <f t="shared" si="22"/>
        <v>0</v>
      </c>
      <c r="O129" s="73"/>
      <c r="P129" s="73"/>
      <c r="Q129" s="72">
        <f t="shared" si="18"/>
        <v>0</v>
      </c>
      <c r="R129" s="73">
        <f t="shared" si="19"/>
        <v>0</v>
      </c>
      <c r="S129" s="73"/>
      <c r="T129" s="73"/>
      <c r="U129" s="42">
        <f t="shared" si="20"/>
        <v>0</v>
      </c>
      <c r="V129" s="39">
        <f t="shared" si="21"/>
        <v>0</v>
      </c>
      <c r="W129" s="39"/>
      <c r="X129" s="39"/>
    </row>
    <row r="130" spans="1:24" ht="22.5" customHeight="1" x14ac:dyDescent="0.25">
      <c r="A130" s="68">
        <v>29</v>
      </c>
      <c r="B130" s="16" t="s">
        <v>128</v>
      </c>
      <c r="C130" s="74" t="s">
        <v>28</v>
      </c>
      <c r="D130" s="75">
        <v>5</v>
      </c>
      <c r="E130" s="76">
        <v>800</v>
      </c>
      <c r="F130" s="76">
        <v>0</v>
      </c>
      <c r="G130" s="77"/>
      <c r="H130" s="41">
        <v>0.13</v>
      </c>
      <c r="I130" s="72">
        <f t="shared" si="15"/>
        <v>0</v>
      </c>
      <c r="J130" s="73"/>
      <c r="K130" s="73">
        <f>I130*H130</f>
        <v>0</v>
      </c>
      <c r="L130" s="73"/>
      <c r="M130" s="72">
        <f t="shared" si="17"/>
        <v>0</v>
      </c>
      <c r="N130" s="73"/>
      <c r="O130" s="73"/>
      <c r="P130" s="73"/>
      <c r="Q130" s="72">
        <f t="shared" si="18"/>
        <v>0</v>
      </c>
      <c r="R130" s="73"/>
      <c r="S130" s="73">
        <v>0</v>
      </c>
      <c r="T130" s="73"/>
      <c r="U130" s="42">
        <f t="shared" si="20"/>
        <v>0</v>
      </c>
      <c r="V130" s="39"/>
      <c r="W130" s="39"/>
      <c r="X130" s="39"/>
    </row>
    <row r="131" spans="1:24" ht="20.25" customHeight="1" x14ac:dyDescent="0.25">
      <c r="A131" s="74">
        <v>30</v>
      </c>
      <c r="B131" s="16" t="s">
        <v>129</v>
      </c>
      <c r="C131" s="74" t="s">
        <v>28</v>
      </c>
      <c r="D131" s="75">
        <v>5</v>
      </c>
      <c r="E131" s="76">
        <v>800</v>
      </c>
      <c r="F131" s="76">
        <v>0</v>
      </c>
      <c r="G131" s="77"/>
      <c r="H131" s="41">
        <v>0.13</v>
      </c>
      <c r="I131" s="72">
        <f t="shared" si="15"/>
        <v>0</v>
      </c>
      <c r="J131" s="73"/>
      <c r="K131" s="73">
        <f t="shared" ref="K131:K134" si="24">I131*H131</f>
        <v>0</v>
      </c>
      <c r="L131" s="73"/>
      <c r="M131" s="72">
        <f t="shared" si="17"/>
        <v>0</v>
      </c>
      <c r="N131" s="73"/>
      <c r="O131" s="73"/>
      <c r="P131" s="73"/>
      <c r="Q131" s="72">
        <f t="shared" si="18"/>
        <v>0</v>
      </c>
      <c r="R131" s="73"/>
      <c r="S131" s="73">
        <v>0</v>
      </c>
      <c r="T131" s="73"/>
      <c r="U131" s="42">
        <f t="shared" si="20"/>
        <v>0</v>
      </c>
      <c r="V131" s="39"/>
      <c r="W131" s="39"/>
      <c r="X131" s="39"/>
    </row>
    <row r="132" spans="1:24" ht="21.75" customHeight="1" x14ac:dyDescent="0.25">
      <c r="A132" s="68">
        <v>31</v>
      </c>
      <c r="B132" s="16" t="s">
        <v>130</v>
      </c>
      <c r="C132" s="74" t="s">
        <v>28</v>
      </c>
      <c r="D132" s="75">
        <v>5</v>
      </c>
      <c r="E132" s="76">
        <v>800</v>
      </c>
      <c r="F132" s="76">
        <v>0</v>
      </c>
      <c r="G132" s="77"/>
      <c r="H132" s="41">
        <v>0.13</v>
      </c>
      <c r="I132" s="72">
        <f t="shared" si="15"/>
        <v>0</v>
      </c>
      <c r="J132" s="73"/>
      <c r="K132" s="73">
        <f t="shared" si="24"/>
        <v>0</v>
      </c>
      <c r="L132" s="73"/>
      <c r="M132" s="72">
        <f t="shared" si="17"/>
        <v>0</v>
      </c>
      <c r="N132" s="73"/>
      <c r="O132" s="73"/>
      <c r="P132" s="73"/>
      <c r="Q132" s="72">
        <f t="shared" si="18"/>
        <v>0</v>
      </c>
      <c r="R132" s="73"/>
      <c r="S132" s="73">
        <v>0</v>
      </c>
      <c r="T132" s="73"/>
      <c r="U132" s="42">
        <f t="shared" si="20"/>
        <v>0</v>
      </c>
      <c r="V132" s="39"/>
      <c r="W132" s="39"/>
      <c r="X132" s="39"/>
    </row>
    <row r="133" spans="1:24" ht="39.950000000000003" customHeight="1" x14ac:dyDescent="0.25">
      <c r="A133" s="68">
        <v>32</v>
      </c>
      <c r="B133" s="16" t="s">
        <v>131</v>
      </c>
      <c r="C133" s="74" t="s">
        <v>28</v>
      </c>
      <c r="D133" s="75">
        <v>5</v>
      </c>
      <c r="E133" s="76">
        <v>800</v>
      </c>
      <c r="F133" s="76">
        <v>0</v>
      </c>
      <c r="G133" s="77"/>
      <c r="H133" s="41">
        <v>0.13</v>
      </c>
      <c r="I133" s="72">
        <f t="shared" si="15"/>
        <v>0</v>
      </c>
      <c r="J133" s="73"/>
      <c r="K133" s="73">
        <f t="shared" si="24"/>
        <v>0</v>
      </c>
      <c r="L133" s="73"/>
      <c r="M133" s="72">
        <f t="shared" si="17"/>
        <v>0</v>
      </c>
      <c r="N133" s="73"/>
      <c r="O133" s="73"/>
      <c r="P133" s="73"/>
      <c r="Q133" s="72">
        <f t="shared" si="18"/>
        <v>0</v>
      </c>
      <c r="R133" s="73"/>
      <c r="S133" s="73">
        <v>0</v>
      </c>
      <c r="T133" s="73"/>
      <c r="U133" s="42">
        <f t="shared" si="20"/>
        <v>0</v>
      </c>
      <c r="V133" s="39"/>
      <c r="W133" s="39"/>
      <c r="X133" s="39"/>
    </row>
    <row r="134" spans="1:24" ht="21" customHeight="1" x14ac:dyDescent="0.25">
      <c r="A134" s="74">
        <v>33</v>
      </c>
      <c r="B134" s="16" t="s">
        <v>132</v>
      </c>
      <c r="C134" s="74" t="s">
        <v>28</v>
      </c>
      <c r="D134" s="75">
        <v>5</v>
      </c>
      <c r="E134" s="76">
        <v>800</v>
      </c>
      <c r="F134" s="76">
        <v>0</v>
      </c>
      <c r="G134" s="77"/>
      <c r="H134" s="41">
        <v>0.13</v>
      </c>
      <c r="I134" s="72">
        <f t="shared" si="15"/>
        <v>0</v>
      </c>
      <c r="J134" s="73"/>
      <c r="K134" s="73">
        <f t="shared" si="24"/>
        <v>0</v>
      </c>
      <c r="L134" s="73"/>
      <c r="M134" s="72">
        <f t="shared" si="17"/>
        <v>0</v>
      </c>
      <c r="N134" s="73"/>
      <c r="O134" s="73"/>
      <c r="P134" s="73"/>
      <c r="Q134" s="72">
        <f t="shared" si="18"/>
        <v>0</v>
      </c>
      <c r="R134" s="73"/>
      <c r="S134" s="73">
        <v>0</v>
      </c>
      <c r="T134" s="73"/>
      <c r="U134" s="42">
        <f t="shared" si="20"/>
        <v>0</v>
      </c>
      <c r="V134" s="39"/>
      <c r="W134" s="39"/>
      <c r="X134" s="39"/>
    </row>
    <row r="135" spans="1:24" ht="21.75" customHeight="1" x14ac:dyDescent="0.25">
      <c r="A135" s="68">
        <v>34</v>
      </c>
      <c r="B135" s="16" t="s">
        <v>133</v>
      </c>
      <c r="C135" s="74" t="s">
        <v>28</v>
      </c>
      <c r="D135" s="75">
        <v>1</v>
      </c>
      <c r="E135" s="76">
        <v>140</v>
      </c>
      <c r="F135" s="76">
        <v>140</v>
      </c>
      <c r="G135" s="77"/>
      <c r="H135" s="41">
        <v>0.24</v>
      </c>
      <c r="I135" s="72">
        <f t="shared" si="15"/>
        <v>0</v>
      </c>
      <c r="J135" s="73">
        <f t="shared" si="16"/>
        <v>0</v>
      </c>
      <c r="K135" s="73"/>
      <c r="L135" s="73"/>
      <c r="M135" s="72">
        <f t="shared" si="17"/>
        <v>0</v>
      </c>
      <c r="N135" s="73">
        <f t="shared" si="22"/>
        <v>0</v>
      </c>
      <c r="O135" s="73"/>
      <c r="P135" s="73"/>
      <c r="Q135" s="72">
        <f t="shared" si="18"/>
        <v>0</v>
      </c>
      <c r="R135" s="73">
        <f t="shared" si="19"/>
        <v>0</v>
      </c>
      <c r="S135" s="73"/>
      <c r="T135" s="73"/>
      <c r="U135" s="42">
        <f t="shared" si="20"/>
        <v>0</v>
      </c>
      <c r="V135" s="39">
        <f t="shared" si="21"/>
        <v>0</v>
      </c>
      <c r="W135" s="39"/>
      <c r="X135" s="39"/>
    </row>
    <row r="136" spans="1:24" ht="21.75" customHeight="1" x14ac:dyDescent="0.25">
      <c r="A136" s="68">
        <v>35</v>
      </c>
      <c r="B136" s="16" t="s">
        <v>39</v>
      </c>
      <c r="C136" s="74" t="s">
        <v>28</v>
      </c>
      <c r="D136" s="75">
        <v>5</v>
      </c>
      <c r="E136" s="76">
        <v>140</v>
      </c>
      <c r="F136" s="76">
        <v>140</v>
      </c>
      <c r="G136" s="77"/>
      <c r="H136" s="41">
        <v>0.24</v>
      </c>
      <c r="I136" s="72">
        <f t="shared" si="15"/>
        <v>0</v>
      </c>
      <c r="J136" s="73">
        <f t="shared" si="16"/>
        <v>0</v>
      </c>
      <c r="K136" s="73"/>
      <c r="L136" s="73"/>
      <c r="M136" s="72">
        <f t="shared" si="17"/>
        <v>0</v>
      </c>
      <c r="N136" s="73">
        <f t="shared" si="22"/>
        <v>0</v>
      </c>
      <c r="O136" s="73"/>
      <c r="P136" s="73"/>
      <c r="Q136" s="72">
        <f t="shared" si="18"/>
        <v>0</v>
      </c>
      <c r="R136" s="73">
        <f t="shared" si="19"/>
        <v>0</v>
      </c>
      <c r="S136" s="73"/>
      <c r="T136" s="73"/>
      <c r="U136" s="42">
        <f t="shared" si="20"/>
        <v>0</v>
      </c>
      <c r="V136" s="39">
        <f t="shared" si="21"/>
        <v>0</v>
      </c>
      <c r="W136" s="39"/>
      <c r="X136" s="39"/>
    </row>
    <row r="137" spans="1:24" ht="22.5" customHeight="1" x14ac:dyDescent="0.25">
      <c r="A137" s="74">
        <v>36</v>
      </c>
      <c r="B137" s="16" t="s">
        <v>44</v>
      </c>
      <c r="C137" s="74" t="s">
        <v>28</v>
      </c>
      <c r="D137" s="75">
        <v>10</v>
      </c>
      <c r="E137" s="76">
        <v>50</v>
      </c>
      <c r="F137" s="76">
        <v>50</v>
      </c>
      <c r="G137" s="77"/>
      <c r="H137" s="41">
        <v>0.24</v>
      </c>
      <c r="I137" s="72">
        <f t="shared" si="15"/>
        <v>0</v>
      </c>
      <c r="J137" s="73">
        <f t="shared" si="16"/>
        <v>0</v>
      </c>
      <c r="K137" s="73"/>
      <c r="L137" s="73"/>
      <c r="M137" s="72">
        <f t="shared" si="17"/>
        <v>0</v>
      </c>
      <c r="N137" s="73">
        <f t="shared" si="22"/>
        <v>0</v>
      </c>
      <c r="O137" s="73"/>
      <c r="P137" s="73"/>
      <c r="Q137" s="72">
        <f t="shared" si="18"/>
        <v>0</v>
      </c>
      <c r="R137" s="73">
        <f t="shared" si="19"/>
        <v>0</v>
      </c>
      <c r="S137" s="73"/>
      <c r="T137" s="73"/>
      <c r="U137" s="42">
        <f t="shared" si="20"/>
        <v>0</v>
      </c>
      <c r="V137" s="39">
        <f t="shared" si="21"/>
        <v>0</v>
      </c>
      <c r="W137" s="39"/>
      <c r="X137" s="39"/>
    </row>
    <row r="138" spans="1:24" ht="19.5" customHeight="1" x14ac:dyDescent="0.25">
      <c r="A138" s="68">
        <v>37</v>
      </c>
      <c r="B138" s="16" t="s">
        <v>134</v>
      </c>
      <c r="C138" s="74" t="s">
        <v>28</v>
      </c>
      <c r="D138" s="75">
        <v>3</v>
      </c>
      <c r="E138" s="76">
        <v>15</v>
      </c>
      <c r="F138" s="76">
        <v>15</v>
      </c>
      <c r="G138" s="77"/>
      <c r="H138" s="41">
        <v>0.24</v>
      </c>
      <c r="I138" s="72">
        <f t="shared" si="15"/>
        <v>0</v>
      </c>
      <c r="J138" s="73">
        <f t="shared" si="16"/>
        <v>0</v>
      </c>
      <c r="K138" s="73"/>
      <c r="L138" s="73"/>
      <c r="M138" s="72">
        <f t="shared" si="17"/>
        <v>0</v>
      </c>
      <c r="N138" s="73">
        <f t="shared" si="22"/>
        <v>0</v>
      </c>
      <c r="O138" s="73"/>
      <c r="P138" s="73"/>
      <c r="Q138" s="72">
        <f t="shared" si="18"/>
        <v>0</v>
      </c>
      <c r="R138" s="73">
        <f t="shared" si="19"/>
        <v>0</v>
      </c>
      <c r="S138" s="73"/>
      <c r="T138" s="73"/>
      <c r="U138" s="42">
        <f t="shared" si="20"/>
        <v>0</v>
      </c>
      <c r="V138" s="39">
        <f t="shared" si="21"/>
        <v>0</v>
      </c>
      <c r="W138" s="39"/>
      <c r="X138" s="39"/>
    </row>
    <row r="139" spans="1:24" ht="20.25" customHeight="1" x14ac:dyDescent="0.25">
      <c r="A139" s="68">
        <v>38</v>
      </c>
      <c r="B139" s="16" t="s">
        <v>135</v>
      </c>
      <c r="C139" s="74" t="s">
        <v>28</v>
      </c>
      <c r="D139" s="75">
        <v>10</v>
      </c>
      <c r="E139" s="76">
        <v>380</v>
      </c>
      <c r="F139" s="76">
        <v>380</v>
      </c>
      <c r="G139" s="77"/>
      <c r="H139" s="41">
        <v>0.24</v>
      </c>
      <c r="I139" s="72">
        <f t="shared" si="15"/>
        <v>0</v>
      </c>
      <c r="J139" s="73">
        <f t="shared" si="16"/>
        <v>0</v>
      </c>
      <c r="K139" s="73"/>
      <c r="L139" s="73"/>
      <c r="M139" s="72">
        <f t="shared" si="17"/>
        <v>0</v>
      </c>
      <c r="N139" s="73">
        <f t="shared" si="22"/>
        <v>0</v>
      </c>
      <c r="O139" s="73"/>
      <c r="P139" s="73"/>
      <c r="Q139" s="72">
        <f t="shared" si="18"/>
        <v>0</v>
      </c>
      <c r="R139" s="73">
        <f t="shared" si="19"/>
        <v>0</v>
      </c>
      <c r="S139" s="73"/>
      <c r="T139" s="73"/>
      <c r="U139" s="42">
        <f t="shared" si="20"/>
        <v>0</v>
      </c>
      <c r="V139" s="39">
        <f t="shared" si="21"/>
        <v>0</v>
      </c>
      <c r="W139" s="39"/>
      <c r="X139" s="39"/>
    </row>
    <row r="140" spans="1:24" ht="24.75" customHeight="1" x14ac:dyDescent="0.25">
      <c r="A140" s="74">
        <v>39</v>
      </c>
      <c r="B140" s="16" t="s">
        <v>136</v>
      </c>
      <c r="C140" s="74" t="s">
        <v>28</v>
      </c>
      <c r="D140" s="75">
        <v>10</v>
      </c>
      <c r="E140" s="76">
        <v>380</v>
      </c>
      <c r="F140" s="76">
        <v>380</v>
      </c>
      <c r="G140" s="77"/>
      <c r="H140" s="41">
        <v>0.24</v>
      </c>
      <c r="I140" s="72">
        <f t="shared" si="15"/>
        <v>0</v>
      </c>
      <c r="J140" s="73">
        <f t="shared" si="16"/>
        <v>0</v>
      </c>
      <c r="K140" s="73"/>
      <c r="L140" s="73"/>
      <c r="M140" s="72">
        <f t="shared" si="17"/>
        <v>0</v>
      </c>
      <c r="N140" s="73">
        <f t="shared" si="22"/>
        <v>0</v>
      </c>
      <c r="O140" s="73"/>
      <c r="P140" s="73"/>
      <c r="Q140" s="72">
        <f t="shared" si="18"/>
        <v>0</v>
      </c>
      <c r="R140" s="73">
        <f t="shared" si="19"/>
        <v>0</v>
      </c>
      <c r="S140" s="73"/>
      <c r="T140" s="73"/>
      <c r="U140" s="42">
        <f t="shared" si="20"/>
        <v>0</v>
      </c>
      <c r="V140" s="39">
        <f t="shared" si="21"/>
        <v>0</v>
      </c>
      <c r="W140" s="39"/>
      <c r="X140" s="39"/>
    </row>
    <row r="141" spans="1:24" ht="28.5" customHeight="1" x14ac:dyDescent="0.25">
      <c r="A141" s="68">
        <v>40</v>
      </c>
      <c r="B141" s="16" t="s">
        <v>137</v>
      </c>
      <c r="C141" s="74" t="s">
        <v>138</v>
      </c>
      <c r="D141" s="75">
        <v>10</v>
      </c>
      <c r="E141" s="76">
        <v>200</v>
      </c>
      <c r="F141" s="76">
        <v>200</v>
      </c>
      <c r="G141" s="77"/>
      <c r="H141" s="41">
        <v>0.24</v>
      </c>
      <c r="I141" s="72">
        <f t="shared" si="15"/>
        <v>0</v>
      </c>
      <c r="J141" s="73">
        <f t="shared" si="16"/>
        <v>0</v>
      </c>
      <c r="K141" s="73"/>
      <c r="L141" s="73"/>
      <c r="M141" s="72">
        <f t="shared" si="17"/>
        <v>0</v>
      </c>
      <c r="N141" s="73">
        <f t="shared" si="22"/>
        <v>0</v>
      </c>
      <c r="O141" s="73"/>
      <c r="P141" s="73"/>
      <c r="Q141" s="72">
        <f t="shared" si="18"/>
        <v>0</v>
      </c>
      <c r="R141" s="73">
        <f t="shared" si="19"/>
        <v>0</v>
      </c>
      <c r="S141" s="73"/>
      <c r="T141" s="73"/>
      <c r="U141" s="42">
        <f t="shared" si="20"/>
        <v>0</v>
      </c>
      <c r="V141" s="39">
        <f t="shared" si="21"/>
        <v>0</v>
      </c>
      <c r="W141" s="39"/>
      <c r="X141" s="39"/>
    </row>
    <row r="142" spans="1:24" ht="27" customHeight="1" x14ac:dyDescent="0.25">
      <c r="A142" s="68">
        <v>41</v>
      </c>
      <c r="B142" s="16" t="s">
        <v>139</v>
      </c>
      <c r="C142" s="74" t="s">
        <v>28</v>
      </c>
      <c r="D142" s="75">
        <v>5</v>
      </c>
      <c r="E142" s="76">
        <v>40</v>
      </c>
      <c r="F142" s="76">
        <v>40</v>
      </c>
      <c r="G142" s="77"/>
      <c r="H142" s="41">
        <v>0.24</v>
      </c>
      <c r="I142" s="72">
        <f t="shared" si="15"/>
        <v>0</v>
      </c>
      <c r="J142" s="73">
        <f t="shared" si="16"/>
        <v>0</v>
      </c>
      <c r="K142" s="73"/>
      <c r="L142" s="73"/>
      <c r="M142" s="72">
        <f t="shared" si="17"/>
        <v>0</v>
      </c>
      <c r="N142" s="73">
        <f t="shared" si="22"/>
        <v>0</v>
      </c>
      <c r="O142" s="73"/>
      <c r="P142" s="73"/>
      <c r="Q142" s="72">
        <f t="shared" si="18"/>
        <v>0</v>
      </c>
      <c r="R142" s="73">
        <f t="shared" si="19"/>
        <v>0</v>
      </c>
      <c r="S142" s="73"/>
      <c r="T142" s="73"/>
      <c r="U142" s="42">
        <f t="shared" si="20"/>
        <v>0</v>
      </c>
      <c r="V142" s="39">
        <f t="shared" si="21"/>
        <v>0</v>
      </c>
      <c r="W142" s="39"/>
      <c r="X142" s="39"/>
    </row>
    <row r="143" spans="1:24" ht="21.75" customHeight="1" x14ac:dyDescent="0.25">
      <c r="A143" s="74">
        <v>42</v>
      </c>
      <c r="B143" s="16" t="s">
        <v>140</v>
      </c>
      <c r="C143" s="74" t="s">
        <v>28</v>
      </c>
      <c r="D143" s="75">
        <v>10</v>
      </c>
      <c r="E143" s="76">
        <v>780</v>
      </c>
      <c r="F143" s="76">
        <v>780</v>
      </c>
      <c r="G143" s="77"/>
      <c r="H143" s="41">
        <v>0.24</v>
      </c>
      <c r="I143" s="72">
        <f t="shared" si="15"/>
        <v>0</v>
      </c>
      <c r="J143" s="73">
        <f t="shared" si="16"/>
        <v>0</v>
      </c>
      <c r="K143" s="73"/>
      <c r="L143" s="73"/>
      <c r="M143" s="72">
        <f t="shared" si="17"/>
        <v>0</v>
      </c>
      <c r="N143" s="73">
        <f t="shared" si="22"/>
        <v>0</v>
      </c>
      <c r="O143" s="73"/>
      <c r="P143" s="73"/>
      <c r="Q143" s="72">
        <f t="shared" si="18"/>
        <v>0</v>
      </c>
      <c r="R143" s="73">
        <f t="shared" si="19"/>
        <v>0</v>
      </c>
      <c r="S143" s="73"/>
      <c r="T143" s="73"/>
      <c r="U143" s="42">
        <f t="shared" si="20"/>
        <v>0</v>
      </c>
      <c r="V143" s="39">
        <f t="shared" si="21"/>
        <v>0</v>
      </c>
      <c r="W143" s="39"/>
      <c r="X143" s="39"/>
    </row>
    <row r="144" spans="1:24" ht="21" customHeight="1" x14ac:dyDescent="0.25">
      <c r="A144" s="68">
        <v>43</v>
      </c>
      <c r="B144" s="16" t="s">
        <v>141</v>
      </c>
      <c r="C144" s="74" t="s">
        <v>28</v>
      </c>
      <c r="D144" s="75">
        <v>2</v>
      </c>
      <c r="E144" s="76">
        <v>10</v>
      </c>
      <c r="F144" s="76">
        <v>10</v>
      </c>
      <c r="G144" s="77"/>
      <c r="H144" s="41">
        <v>0.24</v>
      </c>
      <c r="I144" s="72">
        <f t="shared" si="15"/>
        <v>0</v>
      </c>
      <c r="J144" s="73">
        <f t="shared" si="16"/>
        <v>0</v>
      </c>
      <c r="K144" s="73"/>
      <c r="L144" s="73"/>
      <c r="M144" s="72">
        <f t="shared" si="17"/>
        <v>0</v>
      </c>
      <c r="N144" s="73">
        <f t="shared" si="22"/>
        <v>0</v>
      </c>
      <c r="O144" s="73"/>
      <c r="P144" s="73"/>
      <c r="Q144" s="72">
        <f t="shared" si="18"/>
        <v>0</v>
      </c>
      <c r="R144" s="73">
        <f t="shared" si="19"/>
        <v>0</v>
      </c>
      <c r="S144" s="73"/>
      <c r="T144" s="73"/>
      <c r="U144" s="42">
        <f t="shared" si="20"/>
        <v>0</v>
      </c>
      <c r="V144" s="39">
        <f t="shared" si="21"/>
        <v>0</v>
      </c>
      <c r="W144" s="39"/>
      <c r="X144" s="39"/>
    </row>
    <row r="145" spans="1:24" ht="26.25" customHeight="1" x14ac:dyDescent="0.25">
      <c r="A145" s="68">
        <v>44</v>
      </c>
      <c r="B145" s="16" t="s">
        <v>142</v>
      </c>
      <c r="C145" s="74" t="s">
        <v>28</v>
      </c>
      <c r="D145" s="75">
        <v>10</v>
      </c>
      <c r="E145" s="76">
        <v>200</v>
      </c>
      <c r="F145" s="76">
        <v>200</v>
      </c>
      <c r="G145" s="77"/>
      <c r="H145" s="41">
        <v>0.24</v>
      </c>
      <c r="I145" s="72">
        <f t="shared" si="15"/>
        <v>0</v>
      </c>
      <c r="J145" s="73">
        <f t="shared" si="16"/>
        <v>0</v>
      </c>
      <c r="K145" s="73"/>
      <c r="L145" s="73"/>
      <c r="M145" s="72">
        <f t="shared" si="17"/>
        <v>0</v>
      </c>
      <c r="N145" s="73">
        <f t="shared" si="22"/>
        <v>0</v>
      </c>
      <c r="O145" s="73"/>
      <c r="P145" s="73"/>
      <c r="Q145" s="72">
        <f t="shared" si="18"/>
        <v>0</v>
      </c>
      <c r="R145" s="73">
        <f t="shared" si="19"/>
        <v>0</v>
      </c>
      <c r="S145" s="73"/>
      <c r="T145" s="73"/>
      <c r="U145" s="42">
        <f t="shared" si="20"/>
        <v>0</v>
      </c>
      <c r="V145" s="39">
        <f t="shared" si="21"/>
        <v>0</v>
      </c>
      <c r="W145" s="39"/>
      <c r="X145" s="39"/>
    </row>
    <row r="146" spans="1:24" ht="30" customHeight="1" x14ac:dyDescent="0.25">
      <c r="A146" s="74">
        <v>45</v>
      </c>
      <c r="B146" s="16" t="s">
        <v>143</v>
      </c>
      <c r="C146" s="74" t="s">
        <v>138</v>
      </c>
      <c r="D146" s="75">
        <v>2</v>
      </c>
      <c r="E146" s="76">
        <v>30</v>
      </c>
      <c r="F146" s="76">
        <v>30</v>
      </c>
      <c r="G146" s="77"/>
      <c r="H146" s="41">
        <v>0.24</v>
      </c>
      <c r="I146" s="72">
        <f t="shared" si="15"/>
        <v>0</v>
      </c>
      <c r="J146" s="73">
        <f t="shared" si="16"/>
        <v>0</v>
      </c>
      <c r="K146" s="73"/>
      <c r="L146" s="73"/>
      <c r="M146" s="72">
        <f t="shared" si="17"/>
        <v>0</v>
      </c>
      <c r="N146" s="73">
        <f t="shared" si="22"/>
        <v>0</v>
      </c>
      <c r="O146" s="73"/>
      <c r="P146" s="73"/>
      <c r="Q146" s="72">
        <f t="shared" si="18"/>
        <v>0</v>
      </c>
      <c r="R146" s="73">
        <f t="shared" si="19"/>
        <v>0</v>
      </c>
      <c r="S146" s="73"/>
      <c r="T146" s="73"/>
      <c r="U146" s="42">
        <f t="shared" si="20"/>
        <v>0</v>
      </c>
      <c r="V146" s="39">
        <f t="shared" si="21"/>
        <v>0</v>
      </c>
      <c r="W146" s="39"/>
      <c r="X146" s="39"/>
    </row>
    <row r="147" spans="1:24" ht="45" customHeight="1" x14ac:dyDescent="0.25">
      <c r="A147" s="68">
        <v>46</v>
      </c>
      <c r="B147" s="17" t="s">
        <v>144</v>
      </c>
      <c r="C147" s="74" t="s">
        <v>28</v>
      </c>
      <c r="D147" s="75">
        <v>5</v>
      </c>
      <c r="E147" s="76">
        <v>80</v>
      </c>
      <c r="F147" s="76">
        <v>80</v>
      </c>
      <c r="G147" s="77"/>
      <c r="H147" s="41">
        <v>0.24</v>
      </c>
      <c r="I147" s="72">
        <f t="shared" si="15"/>
        <v>0</v>
      </c>
      <c r="J147" s="73">
        <f t="shared" si="16"/>
        <v>0</v>
      </c>
      <c r="K147" s="73"/>
      <c r="L147" s="73"/>
      <c r="M147" s="72">
        <f t="shared" si="17"/>
        <v>0</v>
      </c>
      <c r="N147" s="73">
        <f t="shared" si="22"/>
        <v>0</v>
      </c>
      <c r="O147" s="73"/>
      <c r="P147" s="73"/>
      <c r="Q147" s="72">
        <f t="shared" si="18"/>
        <v>0</v>
      </c>
      <c r="R147" s="73">
        <f t="shared" si="19"/>
        <v>0</v>
      </c>
      <c r="S147" s="73"/>
      <c r="T147" s="73"/>
      <c r="U147" s="42">
        <f t="shared" si="20"/>
        <v>0</v>
      </c>
      <c r="V147" s="39">
        <f t="shared" si="21"/>
        <v>0</v>
      </c>
      <c r="W147" s="39"/>
      <c r="X147" s="39"/>
    </row>
    <row r="148" spans="1:24" ht="39.950000000000003" customHeight="1" x14ac:dyDescent="0.25">
      <c r="A148" s="68">
        <v>47</v>
      </c>
      <c r="B148" s="17" t="s">
        <v>145</v>
      </c>
      <c r="C148" s="74" t="s">
        <v>146</v>
      </c>
      <c r="D148" s="75">
        <v>5</v>
      </c>
      <c r="E148" s="76">
        <v>100</v>
      </c>
      <c r="F148" s="76">
        <v>100</v>
      </c>
      <c r="G148" s="77"/>
      <c r="H148" s="41">
        <v>0.24</v>
      </c>
      <c r="I148" s="72">
        <f t="shared" si="15"/>
        <v>0</v>
      </c>
      <c r="J148" s="73">
        <f t="shared" si="16"/>
        <v>0</v>
      </c>
      <c r="K148" s="73"/>
      <c r="L148" s="73"/>
      <c r="M148" s="72">
        <f t="shared" si="17"/>
        <v>0</v>
      </c>
      <c r="N148" s="73">
        <f t="shared" si="22"/>
        <v>0</v>
      </c>
      <c r="O148" s="73"/>
      <c r="P148" s="73"/>
      <c r="Q148" s="72">
        <f t="shared" si="18"/>
        <v>0</v>
      </c>
      <c r="R148" s="73">
        <f t="shared" si="19"/>
        <v>0</v>
      </c>
      <c r="S148" s="73"/>
      <c r="T148" s="73"/>
      <c r="U148" s="42">
        <f t="shared" si="20"/>
        <v>0</v>
      </c>
      <c r="V148" s="39">
        <f t="shared" si="21"/>
        <v>0</v>
      </c>
      <c r="W148" s="39"/>
      <c r="X148" s="39"/>
    </row>
    <row r="149" spans="1:24" ht="22.5" customHeight="1" x14ac:dyDescent="0.25">
      <c r="A149" s="74">
        <v>48</v>
      </c>
      <c r="B149" s="16" t="s">
        <v>147</v>
      </c>
      <c r="C149" s="74" t="s">
        <v>28</v>
      </c>
      <c r="D149" s="75">
        <v>1</v>
      </c>
      <c r="E149" s="76">
        <v>5</v>
      </c>
      <c r="F149" s="76">
        <v>5</v>
      </c>
      <c r="G149" s="77"/>
      <c r="H149" s="41">
        <v>0.24</v>
      </c>
      <c r="I149" s="72">
        <f t="shared" si="15"/>
        <v>0</v>
      </c>
      <c r="J149" s="73">
        <f t="shared" si="16"/>
        <v>0</v>
      </c>
      <c r="K149" s="73"/>
      <c r="L149" s="73"/>
      <c r="M149" s="72">
        <f t="shared" si="17"/>
        <v>0</v>
      </c>
      <c r="N149" s="73">
        <f t="shared" si="22"/>
        <v>0</v>
      </c>
      <c r="O149" s="73"/>
      <c r="P149" s="73"/>
      <c r="Q149" s="72">
        <f t="shared" si="18"/>
        <v>0</v>
      </c>
      <c r="R149" s="73">
        <f t="shared" si="19"/>
        <v>0</v>
      </c>
      <c r="S149" s="73"/>
      <c r="T149" s="73"/>
      <c r="U149" s="42">
        <f t="shared" si="20"/>
        <v>0</v>
      </c>
      <c r="V149" s="39">
        <f t="shared" si="21"/>
        <v>0</v>
      </c>
      <c r="W149" s="39"/>
      <c r="X149" s="39"/>
    </row>
    <row r="150" spans="1:24" ht="24" customHeight="1" x14ac:dyDescent="0.25">
      <c r="A150" s="68">
        <v>49</v>
      </c>
      <c r="B150" s="16" t="s">
        <v>148</v>
      </c>
      <c r="C150" s="74" t="s">
        <v>28</v>
      </c>
      <c r="D150" s="75">
        <v>0</v>
      </c>
      <c r="E150" s="76">
        <v>0</v>
      </c>
      <c r="F150" s="76">
        <v>1</v>
      </c>
      <c r="G150" s="77"/>
      <c r="H150" s="41">
        <v>0.24</v>
      </c>
      <c r="I150" s="72">
        <f t="shared" si="15"/>
        <v>0</v>
      </c>
      <c r="J150" s="73">
        <f t="shared" si="16"/>
        <v>0</v>
      </c>
      <c r="K150" s="73"/>
      <c r="L150" s="73"/>
      <c r="M150" s="72">
        <f t="shared" si="17"/>
        <v>0</v>
      </c>
      <c r="N150" s="73">
        <f t="shared" si="22"/>
        <v>0</v>
      </c>
      <c r="O150" s="73"/>
      <c r="P150" s="73"/>
      <c r="Q150" s="72">
        <f t="shared" si="18"/>
        <v>0</v>
      </c>
      <c r="R150" s="73">
        <f t="shared" si="19"/>
        <v>0</v>
      </c>
      <c r="S150" s="73"/>
      <c r="T150" s="73"/>
      <c r="U150" s="42">
        <f t="shared" si="20"/>
        <v>0</v>
      </c>
      <c r="V150" s="39">
        <f t="shared" si="21"/>
        <v>0</v>
      </c>
      <c r="W150" s="39"/>
      <c r="X150" s="39"/>
    </row>
    <row r="151" spans="1:24" ht="22.5" customHeight="1" x14ac:dyDescent="0.25">
      <c r="A151" s="68">
        <v>50</v>
      </c>
      <c r="B151" s="16" t="s">
        <v>91</v>
      </c>
      <c r="C151" s="74" t="s">
        <v>28</v>
      </c>
      <c r="D151" s="75">
        <v>5</v>
      </c>
      <c r="E151" s="76">
        <v>80</v>
      </c>
      <c r="F151" s="76">
        <v>80</v>
      </c>
      <c r="G151" s="77"/>
      <c r="H151" s="41">
        <v>0.24</v>
      </c>
      <c r="I151" s="72">
        <f t="shared" si="15"/>
        <v>0</v>
      </c>
      <c r="J151" s="73">
        <f t="shared" si="16"/>
        <v>0</v>
      </c>
      <c r="K151" s="73"/>
      <c r="L151" s="73"/>
      <c r="M151" s="72">
        <f t="shared" si="17"/>
        <v>0</v>
      </c>
      <c r="N151" s="73">
        <f t="shared" si="22"/>
        <v>0</v>
      </c>
      <c r="O151" s="73"/>
      <c r="P151" s="73"/>
      <c r="Q151" s="72">
        <f t="shared" si="18"/>
        <v>0</v>
      </c>
      <c r="R151" s="73">
        <f t="shared" si="19"/>
        <v>0</v>
      </c>
      <c r="S151" s="73"/>
      <c r="T151" s="73"/>
      <c r="U151" s="42">
        <f t="shared" si="20"/>
        <v>0</v>
      </c>
      <c r="V151" s="39">
        <f t="shared" si="21"/>
        <v>0</v>
      </c>
      <c r="W151" s="39"/>
      <c r="X151" s="39"/>
    </row>
    <row r="152" spans="1:24" ht="20.25" customHeight="1" x14ac:dyDescent="0.25">
      <c r="A152" s="74">
        <v>51</v>
      </c>
      <c r="B152" s="16" t="s">
        <v>53</v>
      </c>
      <c r="C152" s="74" t="s">
        <v>28</v>
      </c>
      <c r="D152" s="75">
        <v>1</v>
      </c>
      <c r="E152" s="76">
        <v>10</v>
      </c>
      <c r="F152" s="76">
        <v>10</v>
      </c>
      <c r="G152" s="77"/>
      <c r="H152" s="41">
        <v>0.24</v>
      </c>
      <c r="I152" s="72">
        <f t="shared" si="15"/>
        <v>0</v>
      </c>
      <c r="J152" s="73">
        <f t="shared" si="16"/>
        <v>0</v>
      </c>
      <c r="K152" s="73"/>
      <c r="L152" s="73"/>
      <c r="M152" s="72">
        <f t="shared" si="17"/>
        <v>0</v>
      </c>
      <c r="N152" s="73">
        <f t="shared" si="22"/>
        <v>0</v>
      </c>
      <c r="O152" s="73"/>
      <c r="P152" s="73"/>
      <c r="Q152" s="72">
        <f t="shared" si="18"/>
        <v>0</v>
      </c>
      <c r="R152" s="73">
        <f t="shared" si="19"/>
        <v>0</v>
      </c>
      <c r="S152" s="73"/>
      <c r="T152" s="73"/>
      <c r="U152" s="42">
        <f t="shared" si="20"/>
        <v>0</v>
      </c>
      <c r="V152" s="39">
        <f t="shared" si="21"/>
        <v>0</v>
      </c>
      <c r="W152" s="39"/>
      <c r="X152" s="39"/>
    </row>
    <row r="153" spans="1:24" ht="31.5" customHeight="1" x14ac:dyDescent="0.25">
      <c r="A153" s="68">
        <v>52</v>
      </c>
      <c r="B153" s="16" t="s">
        <v>149</v>
      </c>
      <c r="C153" s="74" t="s">
        <v>28</v>
      </c>
      <c r="D153" s="75">
        <v>0</v>
      </c>
      <c r="E153" s="76">
        <v>6</v>
      </c>
      <c r="F153" s="76">
        <v>7</v>
      </c>
      <c r="G153" s="77"/>
      <c r="H153" s="41">
        <v>0.24</v>
      </c>
      <c r="I153" s="72">
        <f t="shared" si="15"/>
        <v>0</v>
      </c>
      <c r="J153" s="73">
        <f t="shared" si="16"/>
        <v>0</v>
      </c>
      <c r="K153" s="73"/>
      <c r="L153" s="73"/>
      <c r="M153" s="72">
        <f t="shared" si="17"/>
        <v>0</v>
      </c>
      <c r="N153" s="73">
        <f t="shared" si="22"/>
        <v>0</v>
      </c>
      <c r="O153" s="73"/>
      <c r="P153" s="73"/>
      <c r="Q153" s="72">
        <f t="shared" si="18"/>
        <v>0</v>
      </c>
      <c r="R153" s="73">
        <f t="shared" si="19"/>
        <v>0</v>
      </c>
      <c r="S153" s="73"/>
      <c r="T153" s="73"/>
      <c r="U153" s="42">
        <f t="shared" si="20"/>
        <v>0</v>
      </c>
      <c r="V153" s="39">
        <f t="shared" si="21"/>
        <v>0</v>
      </c>
      <c r="W153" s="39"/>
      <c r="X153" s="39"/>
    </row>
    <row r="154" spans="1:24" ht="21" customHeight="1" x14ac:dyDescent="0.25">
      <c r="A154" s="68">
        <v>53</v>
      </c>
      <c r="B154" s="16" t="s">
        <v>150</v>
      </c>
      <c r="C154" s="74" t="s">
        <v>28</v>
      </c>
      <c r="D154" s="75">
        <v>0</v>
      </c>
      <c r="E154" s="76">
        <v>190</v>
      </c>
      <c r="F154" s="76">
        <v>200</v>
      </c>
      <c r="G154" s="77"/>
      <c r="H154" s="41">
        <v>0.24</v>
      </c>
      <c r="I154" s="72">
        <f t="shared" si="15"/>
        <v>0</v>
      </c>
      <c r="J154" s="73">
        <f t="shared" si="16"/>
        <v>0</v>
      </c>
      <c r="K154" s="73"/>
      <c r="L154" s="73"/>
      <c r="M154" s="72">
        <f t="shared" si="17"/>
        <v>0</v>
      </c>
      <c r="N154" s="73">
        <f t="shared" si="22"/>
        <v>0</v>
      </c>
      <c r="O154" s="73"/>
      <c r="P154" s="73"/>
      <c r="Q154" s="72">
        <f t="shared" si="18"/>
        <v>0</v>
      </c>
      <c r="R154" s="73">
        <f t="shared" si="19"/>
        <v>0</v>
      </c>
      <c r="S154" s="73"/>
      <c r="T154" s="73"/>
      <c r="U154" s="42">
        <f t="shared" si="20"/>
        <v>0</v>
      </c>
      <c r="V154" s="39">
        <f t="shared" si="21"/>
        <v>0</v>
      </c>
      <c r="W154" s="39"/>
      <c r="X154" s="39"/>
    </row>
    <row r="155" spans="1:24" ht="26.25" customHeight="1" x14ac:dyDescent="0.25">
      <c r="A155" s="74">
        <v>54</v>
      </c>
      <c r="B155" s="8" t="s">
        <v>54</v>
      </c>
      <c r="C155" s="74" t="s">
        <v>28</v>
      </c>
      <c r="D155" s="75">
        <v>10</v>
      </c>
      <c r="E155" s="76">
        <v>400</v>
      </c>
      <c r="F155" s="76">
        <v>400</v>
      </c>
      <c r="G155" s="77"/>
      <c r="H155" s="41">
        <v>0.24</v>
      </c>
      <c r="I155" s="72">
        <f t="shared" si="15"/>
        <v>0</v>
      </c>
      <c r="J155" s="73">
        <f t="shared" si="16"/>
        <v>0</v>
      </c>
      <c r="K155" s="73"/>
      <c r="L155" s="73"/>
      <c r="M155" s="72">
        <f t="shared" si="17"/>
        <v>0</v>
      </c>
      <c r="N155" s="73">
        <f t="shared" si="22"/>
        <v>0</v>
      </c>
      <c r="O155" s="73"/>
      <c r="P155" s="73"/>
      <c r="Q155" s="72">
        <f t="shared" si="18"/>
        <v>0</v>
      </c>
      <c r="R155" s="73">
        <f t="shared" si="19"/>
        <v>0</v>
      </c>
      <c r="S155" s="73"/>
      <c r="T155" s="73"/>
      <c r="U155" s="42">
        <f t="shared" si="20"/>
        <v>0</v>
      </c>
      <c r="V155" s="39">
        <f t="shared" si="21"/>
        <v>0</v>
      </c>
      <c r="W155" s="39"/>
      <c r="X155" s="39"/>
    </row>
    <row r="156" spans="1:24" ht="21.75" customHeight="1" x14ac:dyDescent="0.25">
      <c r="A156" s="68">
        <v>55</v>
      </c>
      <c r="B156" s="16" t="s">
        <v>151</v>
      </c>
      <c r="C156" s="74" t="s">
        <v>28</v>
      </c>
      <c r="D156" s="75">
        <v>2</v>
      </c>
      <c r="E156" s="76">
        <v>35</v>
      </c>
      <c r="F156" s="76">
        <v>40</v>
      </c>
      <c r="G156" s="77"/>
      <c r="H156" s="41">
        <v>0.24</v>
      </c>
      <c r="I156" s="72">
        <f t="shared" si="15"/>
        <v>0</v>
      </c>
      <c r="J156" s="73">
        <f t="shared" si="16"/>
        <v>0</v>
      </c>
      <c r="K156" s="73"/>
      <c r="L156" s="73"/>
      <c r="M156" s="72">
        <f t="shared" si="17"/>
        <v>0</v>
      </c>
      <c r="N156" s="73">
        <f t="shared" si="22"/>
        <v>0</v>
      </c>
      <c r="O156" s="73"/>
      <c r="P156" s="73"/>
      <c r="Q156" s="72">
        <f t="shared" si="18"/>
        <v>0</v>
      </c>
      <c r="R156" s="73">
        <f t="shared" si="19"/>
        <v>0</v>
      </c>
      <c r="S156" s="73"/>
      <c r="T156" s="73"/>
      <c r="U156" s="42">
        <f t="shared" si="20"/>
        <v>0</v>
      </c>
      <c r="V156" s="39">
        <f t="shared" si="21"/>
        <v>0</v>
      </c>
      <c r="W156" s="39"/>
      <c r="X156" s="39"/>
    </row>
    <row r="157" spans="1:24" ht="20.25" customHeight="1" x14ac:dyDescent="0.25">
      <c r="A157" s="68">
        <v>56</v>
      </c>
      <c r="B157" s="16" t="s">
        <v>152</v>
      </c>
      <c r="C157" s="74" t="s">
        <v>28</v>
      </c>
      <c r="D157" s="75">
        <v>2</v>
      </c>
      <c r="E157" s="76">
        <v>40</v>
      </c>
      <c r="F157" s="76">
        <v>40</v>
      </c>
      <c r="G157" s="77"/>
      <c r="H157" s="41">
        <v>0.24</v>
      </c>
      <c r="I157" s="72">
        <f t="shared" si="15"/>
        <v>0</v>
      </c>
      <c r="J157" s="73">
        <f t="shared" si="16"/>
        <v>0</v>
      </c>
      <c r="K157" s="73"/>
      <c r="L157" s="73"/>
      <c r="M157" s="72">
        <f t="shared" si="17"/>
        <v>0</v>
      </c>
      <c r="N157" s="73">
        <f t="shared" si="22"/>
        <v>0</v>
      </c>
      <c r="O157" s="73"/>
      <c r="P157" s="73"/>
      <c r="Q157" s="72">
        <f t="shared" si="18"/>
        <v>0</v>
      </c>
      <c r="R157" s="73">
        <f t="shared" si="19"/>
        <v>0</v>
      </c>
      <c r="S157" s="73"/>
      <c r="T157" s="73"/>
      <c r="U157" s="42">
        <f t="shared" si="20"/>
        <v>0</v>
      </c>
      <c r="V157" s="39">
        <f t="shared" si="21"/>
        <v>0</v>
      </c>
      <c r="W157" s="39"/>
      <c r="X157" s="39"/>
    </row>
    <row r="158" spans="1:24" ht="28.5" customHeight="1" x14ac:dyDescent="0.25">
      <c r="A158" s="74">
        <v>57</v>
      </c>
      <c r="B158" s="16" t="s">
        <v>153</v>
      </c>
      <c r="C158" s="74" t="s">
        <v>28</v>
      </c>
      <c r="D158" s="75">
        <v>5</v>
      </c>
      <c r="E158" s="76">
        <v>80</v>
      </c>
      <c r="F158" s="76">
        <v>80</v>
      </c>
      <c r="G158" s="77"/>
      <c r="H158" s="41">
        <v>0.06</v>
      </c>
      <c r="I158" s="72">
        <f t="shared" si="15"/>
        <v>0</v>
      </c>
      <c r="J158" s="73"/>
      <c r="K158" s="73"/>
      <c r="L158" s="73"/>
      <c r="M158" s="72">
        <f t="shared" si="17"/>
        <v>0</v>
      </c>
      <c r="N158" s="73"/>
      <c r="O158" s="73"/>
      <c r="P158" s="73"/>
      <c r="Q158" s="72">
        <f t="shared" si="18"/>
        <v>0</v>
      </c>
      <c r="R158" s="73"/>
      <c r="S158" s="73"/>
      <c r="T158" s="73"/>
      <c r="U158" s="42">
        <f t="shared" si="20"/>
        <v>0</v>
      </c>
      <c r="V158" s="39"/>
      <c r="W158" s="39"/>
      <c r="X158" s="39"/>
    </row>
    <row r="159" spans="1:24" ht="21.75" customHeight="1" x14ac:dyDescent="0.25">
      <c r="A159" s="68">
        <v>58</v>
      </c>
      <c r="B159" s="16" t="s">
        <v>154</v>
      </c>
      <c r="C159" s="74" t="s">
        <v>28</v>
      </c>
      <c r="D159" s="75">
        <v>5</v>
      </c>
      <c r="E159" s="76">
        <v>400</v>
      </c>
      <c r="F159" s="76">
        <v>400</v>
      </c>
      <c r="G159" s="77"/>
      <c r="H159" s="41">
        <v>0.24</v>
      </c>
      <c r="I159" s="72">
        <f t="shared" si="15"/>
        <v>0</v>
      </c>
      <c r="J159" s="73">
        <f t="shared" si="16"/>
        <v>0</v>
      </c>
      <c r="K159" s="73"/>
      <c r="L159" s="73"/>
      <c r="M159" s="72">
        <f t="shared" si="17"/>
        <v>0</v>
      </c>
      <c r="N159" s="73">
        <f t="shared" si="22"/>
        <v>0</v>
      </c>
      <c r="O159" s="73"/>
      <c r="P159" s="73"/>
      <c r="Q159" s="72">
        <f t="shared" si="18"/>
        <v>0</v>
      </c>
      <c r="R159" s="73">
        <f t="shared" si="19"/>
        <v>0</v>
      </c>
      <c r="S159" s="73"/>
      <c r="T159" s="73"/>
      <c r="U159" s="42">
        <f t="shared" si="20"/>
        <v>0</v>
      </c>
      <c r="V159" s="39">
        <f t="shared" si="21"/>
        <v>0</v>
      </c>
      <c r="W159" s="39"/>
      <c r="X159" s="39"/>
    </row>
    <row r="160" spans="1:24" ht="22.5" customHeight="1" x14ac:dyDescent="0.25">
      <c r="A160" s="68">
        <v>59</v>
      </c>
      <c r="B160" s="16" t="s">
        <v>155</v>
      </c>
      <c r="C160" s="74" t="s">
        <v>28</v>
      </c>
      <c r="D160" s="75">
        <v>2</v>
      </c>
      <c r="E160" s="76">
        <v>90</v>
      </c>
      <c r="F160" s="76">
        <v>100</v>
      </c>
      <c r="G160" s="77"/>
      <c r="H160" s="41">
        <v>0.24</v>
      </c>
      <c r="I160" s="72">
        <f t="shared" si="15"/>
        <v>0</v>
      </c>
      <c r="J160" s="73">
        <f t="shared" si="16"/>
        <v>0</v>
      </c>
      <c r="K160" s="73"/>
      <c r="L160" s="73"/>
      <c r="M160" s="72">
        <f t="shared" si="17"/>
        <v>0</v>
      </c>
      <c r="N160" s="73">
        <f t="shared" si="22"/>
        <v>0</v>
      </c>
      <c r="O160" s="73"/>
      <c r="P160" s="73"/>
      <c r="Q160" s="72">
        <f t="shared" si="18"/>
        <v>0</v>
      </c>
      <c r="R160" s="73">
        <f t="shared" si="19"/>
        <v>0</v>
      </c>
      <c r="S160" s="73"/>
      <c r="T160" s="73"/>
      <c r="U160" s="42">
        <f t="shared" si="20"/>
        <v>0</v>
      </c>
      <c r="V160" s="39">
        <f t="shared" si="21"/>
        <v>0</v>
      </c>
      <c r="W160" s="39"/>
      <c r="X160" s="39"/>
    </row>
    <row r="161" spans="1:24" ht="21" customHeight="1" x14ac:dyDescent="0.25">
      <c r="A161" s="74">
        <v>60</v>
      </c>
      <c r="B161" s="16" t="s">
        <v>57</v>
      </c>
      <c r="C161" s="74" t="s">
        <v>28</v>
      </c>
      <c r="D161" s="75">
        <v>1</v>
      </c>
      <c r="E161" s="76">
        <v>30</v>
      </c>
      <c r="F161" s="76">
        <v>30</v>
      </c>
      <c r="G161" s="77"/>
      <c r="H161" s="41">
        <v>0.24</v>
      </c>
      <c r="I161" s="72">
        <f t="shared" si="15"/>
        <v>0</v>
      </c>
      <c r="J161" s="73">
        <f t="shared" si="16"/>
        <v>0</v>
      </c>
      <c r="K161" s="73"/>
      <c r="L161" s="73"/>
      <c r="M161" s="72">
        <f t="shared" si="17"/>
        <v>0</v>
      </c>
      <c r="N161" s="73">
        <f t="shared" si="22"/>
        <v>0</v>
      </c>
      <c r="O161" s="73"/>
      <c r="P161" s="73"/>
      <c r="Q161" s="72">
        <f t="shared" si="18"/>
        <v>0</v>
      </c>
      <c r="R161" s="73">
        <f t="shared" si="19"/>
        <v>0</v>
      </c>
      <c r="S161" s="73"/>
      <c r="T161" s="73"/>
      <c r="U161" s="42">
        <f t="shared" si="20"/>
        <v>0</v>
      </c>
      <c r="V161" s="39">
        <f t="shared" si="21"/>
        <v>0</v>
      </c>
      <c r="W161" s="39"/>
      <c r="X161" s="39"/>
    </row>
    <row r="162" spans="1:24" ht="19.5" customHeight="1" x14ac:dyDescent="0.25">
      <c r="A162" s="68">
        <v>61</v>
      </c>
      <c r="B162" s="16" t="s">
        <v>156</v>
      </c>
      <c r="C162" s="74" t="s">
        <v>28</v>
      </c>
      <c r="D162" s="75">
        <v>0</v>
      </c>
      <c r="E162" s="76">
        <v>9</v>
      </c>
      <c r="F162" s="76">
        <v>9</v>
      </c>
      <c r="G162" s="77"/>
      <c r="H162" s="41">
        <v>0.24</v>
      </c>
      <c r="I162" s="72">
        <f t="shared" si="15"/>
        <v>0</v>
      </c>
      <c r="J162" s="73">
        <f t="shared" si="16"/>
        <v>0</v>
      </c>
      <c r="K162" s="73"/>
      <c r="L162" s="73"/>
      <c r="M162" s="72">
        <f t="shared" si="17"/>
        <v>0</v>
      </c>
      <c r="N162" s="73">
        <f t="shared" si="22"/>
        <v>0</v>
      </c>
      <c r="O162" s="73"/>
      <c r="P162" s="73"/>
      <c r="Q162" s="72">
        <f t="shared" si="18"/>
        <v>0</v>
      </c>
      <c r="R162" s="73">
        <f t="shared" si="19"/>
        <v>0</v>
      </c>
      <c r="S162" s="73"/>
      <c r="T162" s="73"/>
      <c r="U162" s="42">
        <f t="shared" si="20"/>
        <v>0</v>
      </c>
      <c r="V162" s="39">
        <f t="shared" si="21"/>
        <v>0</v>
      </c>
      <c r="W162" s="39"/>
      <c r="X162" s="39"/>
    </row>
    <row r="163" spans="1:24" ht="21" customHeight="1" x14ac:dyDescent="0.25">
      <c r="A163" s="68">
        <v>62</v>
      </c>
      <c r="B163" s="16" t="s">
        <v>157</v>
      </c>
      <c r="C163" s="74" t="s">
        <v>28</v>
      </c>
      <c r="D163" s="75">
        <v>5</v>
      </c>
      <c r="E163" s="76">
        <v>150</v>
      </c>
      <c r="F163" s="76">
        <v>150</v>
      </c>
      <c r="G163" s="77"/>
      <c r="H163" s="41">
        <v>0.06</v>
      </c>
      <c r="I163" s="72">
        <f t="shared" si="15"/>
        <v>0</v>
      </c>
      <c r="J163" s="73"/>
      <c r="K163" s="73"/>
      <c r="L163" s="73">
        <f>I163*H163</f>
        <v>0</v>
      </c>
      <c r="M163" s="72">
        <f t="shared" si="17"/>
        <v>0</v>
      </c>
      <c r="N163" s="73"/>
      <c r="O163" s="73"/>
      <c r="P163" s="73"/>
      <c r="Q163" s="72">
        <f t="shared" si="18"/>
        <v>0</v>
      </c>
      <c r="R163" s="73"/>
      <c r="S163" s="73"/>
      <c r="T163" s="73"/>
      <c r="U163" s="42">
        <f t="shared" si="20"/>
        <v>0</v>
      </c>
      <c r="V163" s="39"/>
      <c r="W163" s="39"/>
      <c r="X163" s="39"/>
    </row>
    <row r="164" spans="1:24" ht="24" customHeight="1" x14ac:dyDescent="0.25">
      <c r="A164" s="74">
        <v>63</v>
      </c>
      <c r="B164" s="16" t="s">
        <v>58</v>
      </c>
      <c r="C164" s="74" t="s">
        <v>28</v>
      </c>
      <c r="D164" s="75">
        <v>2</v>
      </c>
      <c r="E164" s="76">
        <v>115</v>
      </c>
      <c r="F164" s="76">
        <v>115</v>
      </c>
      <c r="G164" s="77"/>
      <c r="H164" s="41">
        <v>0.06</v>
      </c>
      <c r="I164" s="72">
        <f t="shared" si="15"/>
        <v>0</v>
      </c>
      <c r="J164" s="73"/>
      <c r="K164" s="73"/>
      <c r="L164" s="73">
        <f>I164*H164</f>
        <v>0</v>
      </c>
      <c r="M164" s="72">
        <f t="shared" si="17"/>
        <v>0</v>
      </c>
      <c r="N164" s="73"/>
      <c r="O164" s="73"/>
      <c r="P164" s="73"/>
      <c r="Q164" s="72">
        <f t="shared" si="18"/>
        <v>0</v>
      </c>
      <c r="R164" s="73"/>
      <c r="S164" s="73"/>
      <c r="T164" s="73"/>
      <c r="U164" s="42">
        <f t="shared" si="20"/>
        <v>0</v>
      </c>
      <c r="V164" s="39"/>
      <c r="W164" s="39"/>
      <c r="X164" s="39"/>
    </row>
    <row r="165" spans="1:24" ht="23.25" customHeight="1" x14ac:dyDescent="0.25">
      <c r="A165" s="68">
        <v>64</v>
      </c>
      <c r="B165" s="16" t="s">
        <v>158</v>
      </c>
      <c r="C165" s="74" t="s">
        <v>28</v>
      </c>
      <c r="D165" s="75">
        <v>1</v>
      </c>
      <c r="E165" s="76">
        <v>10</v>
      </c>
      <c r="F165" s="76">
        <v>10</v>
      </c>
      <c r="G165" s="77"/>
      <c r="H165" s="41">
        <v>0.24</v>
      </c>
      <c r="I165" s="72">
        <f t="shared" si="15"/>
        <v>0</v>
      </c>
      <c r="J165" s="73">
        <f t="shared" si="16"/>
        <v>0</v>
      </c>
      <c r="K165" s="73"/>
      <c r="L165" s="73"/>
      <c r="M165" s="72">
        <f t="shared" si="17"/>
        <v>0</v>
      </c>
      <c r="N165" s="73">
        <f t="shared" si="22"/>
        <v>0</v>
      </c>
      <c r="O165" s="73"/>
      <c r="P165" s="73"/>
      <c r="Q165" s="72">
        <f t="shared" si="18"/>
        <v>0</v>
      </c>
      <c r="R165" s="73">
        <f t="shared" si="19"/>
        <v>0</v>
      </c>
      <c r="S165" s="73"/>
      <c r="T165" s="73"/>
      <c r="U165" s="42">
        <f t="shared" si="20"/>
        <v>0</v>
      </c>
      <c r="V165" s="39">
        <f t="shared" si="21"/>
        <v>0</v>
      </c>
      <c r="W165" s="39"/>
      <c r="X165" s="39"/>
    </row>
    <row r="166" spans="1:24" ht="30" customHeight="1" x14ac:dyDescent="0.25">
      <c r="A166" s="68">
        <v>65</v>
      </c>
      <c r="B166" s="16" t="s">
        <v>159</v>
      </c>
      <c r="C166" s="74" t="s">
        <v>28</v>
      </c>
      <c r="D166" s="75">
        <v>2</v>
      </c>
      <c r="E166" s="76">
        <v>120</v>
      </c>
      <c r="F166" s="76">
        <v>120</v>
      </c>
      <c r="G166" s="77"/>
      <c r="H166" s="41">
        <v>0.24</v>
      </c>
      <c r="I166" s="72">
        <f t="shared" si="15"/>
        <v>0</v>
      </c>
      <c r="J166" s="73">
        <f t="shared" si="16"/>
        <v>0</v>
      </c>
      <c r="K166" s="73"/>
      <c r="L166" s="73"/>
      <c r="M166" s="72">
        <f t="shared" si="17"/>
        <v>0</v>
      </c>
      <c r="N166" s="73">
        <f t="shared" si="22"/>
        <v>0</v>
      </c>
      <c r="O166" s="73"/>
      <c r="P166" s="73"/>
      <c r="Q166" s="72">
        <f t="shared" si="18"/>
        <v>0</v>
      </c>
      <c r="R166" s="73">
        <f t="shared" si="19"/>
        <v>0</v>
      </c>
      <c r="S166" s="73"/>
      <c r="T166" s="73"/>
      <c r="U166" s="42">
        <f t="shared" si="20"/>
        <v>0</v>
      </c>
      <c r="V166" s="39">
        <f t="shared" si="21"/>
        <v>0</v>
      </c>
      <c r="W166" s="39"/>
      <c r="X166" s="39"/>
    </row>
    <row r="167" spans="1:24" ht="30.75" customHeight="1" x14ac:dyDescent="0.25">
      <c r="A167" s="74">
        <v>66</v>
      </c>
      <c r="B167" s="16" t="s">
        <v>160</v>
      </c>
      <c r="C167" s="74" t="s">
        <v>28</v>
      </c>
      <c r="D167" s="75">
        <v>1</v>
      </c>
      <c r="E167" s="76">
        <v>18</v>
      </c>
      <c r="F167" s="76">
        <v>18</v>
      </c>
      <c r="G167" s="77"/>
      <c r="H167" s="41">
        <v>0.24</v>
      </c>
      <c r="I167" s="72">
        <f t="shared" ref="I167:I177" si="25">D167*G167</f>
        <v>0</v>
      </c>
      <c r="J167" s="73">
        <f t="shared" ref="J167:J174" si="26">I167*H167</f>
        <v>0</v>
      </c>
      <c r="K167" s="73"/>
      <c r="L167" s="73"/>
      <c r="M167" s="72">
        <f t="shared" ref="M167:M177" si="27">E167*G167</f>
        <v>0</v>
      </c>
      <c r="N167" s="73">
        <f t="shared" si="22"/>
        <v>0</v>
      </c>
      <c r="O167" s="73"/>
      <c r="P167" s="73"/>
      <c r="Q167" s="72">
        <f t="shared" ref="Q167:Q177" si="28">F167*G167</f>
        <v>0</v>
      </c>
      <c r="R167" s="73">
        <f t="shared" ref="R167:R174" si="29">Q167*H167</f>
        <v>0</v>
      </c>
      <c r="S167" s="73"/>
      <c r="T167" s="73"/>
      <c r="U167" s="42">
        <f t="shared" ref="U167:U177" si="30">SUM(I167+M167+Q167)</f>
        <v>0</v>
      </c>
      <c r="V167" s="39">
        <f t="shared" ref="V167:V174" si="31">U167*H167</f>
        <v>0</v>
      </c>
      <c r="W167" s="39"/>
      <c r="X167" s="39"/>
    </row>
    <row r="168" spans="1:24" ht="26.25" customHeight="1" x14ac:dyDescent="0.25">
      <c r="A168" s="68">
        <v>67</v>
      </c>
      <c r="B168" s="16" t="s">
        <v>161</v>
      </c>
      <c r="C168" s="74" t="s">
        <v>87</v>
      </c>
      <c r="D168" s="75">
        <v>5</v>
      </c>
      <c r="E168" s="76">
        <v>200</v>
      </c>
      <c r="F168" s="76">
        <v>200</v>
      </c>
      <c r="G168" s="77"/>
      <c r="H168" s="41">
        <v>0.24</v>
      </c>
      <c r="I168" s="72">
        <f t="shared" si="25"/>
        <v>0</v>
      </c>
      <c r="J168" s="73">
        <f t="shared" si="26"/>
        <v>0</v>
      </c>
      <c r="K168" s="73"/>
      <c r="L168" s="73"/>
      <c r="M168" s="72">
        <f t="shared" si="27"/>
        <v>0</v>
      </c>
      <c r="N168" s="73">
        <f t="shared" ref="N168:N174" si="32">M168*H168</f>
        <v>0</v>
      </c>
      <c r="O168" s="73"/>
      <c r="P168" s="73"/>
      <c r="Q168" s="72">
        <f t="shared" si="28"/>
        <v>0</v>
      </c>
      <c r="R168" s="73">
        <f t="shared" si="29"/>
        <v>0</v>
      </c>
      <c r="S168" s="73"/>
      <c r="T168" s="73"/>
      <c r="U168" s="42">
        <f t="shared" si="30"/>
        <v>0</v>
      </c>
      <c r="V168" s="39">
        <f t="shared" si="31"/>
        <v>0</v>
      </c>
      <c r="W168" s="39"/>
      <c r="X168" s="39"/>
    </row>
    <row r="169" spans="1:24" ht="22.5" customHeight="1" x14ac:dyDescent="0.25">
      <c r="A169" s="68">
        <v>68</v>
      </c>
      <c r="B169" s="16" t="s">
        <v>162</v>
      </c>
      <c r="C169" s="74" t="s">
        <v>87</v>
      </c>
      <c r="D169" s="75">
        <v>2</v>
      </c>
      <c r="E169" s="76">
        <v>30</v>
      </c>
      <c r="F169" s="76">
        <v>30</v>
      </c>
      <c r="G169" s="77"/>
      <c r="H169" s="41">
        <v>0.24</v>
      </c>
      <c r="I169" s="72">
        <f t="shared" si="25"/>
        <v>0</v>
      </c>
      <c r="J169" s="73">
        <f t="shared" si="26"/>
        <v>0</v>
      </c>
      <c r="K169" s="73"/>
      <c r="L169" s="73"/>
      <c r="M169" s="72">
        <f t="shared" si="27"/>
        <v>0</v>
      </c>
      <c r="N169" s="73">
        <f t="shared" si="32"/>
        <v>0</v>
      </c>
      <c r="O169" s="73"/>
      <c r="P169" s="73"/>
      <c r="Q169" s="72">
        <f t="shared" si="28"/>
        <v>0</v>
      </c>
      <c r="R169" s="73">
        <f t="shared" si="29"/>
        <v>0</v>
      </c>
      <c r="S169" s="73"/>
      <c r="T169" s="73"/>
      <c r="U169" s="42">
        <f t="shared" si="30"/>
        <v>0</v>
      </c>
      <c r="V169" s="39">
        <f t="shared" si="31"/>
        <v>0</v>
      </c>
      <c r="W169" s="39"/>
      <c r="X169" s="39"/>
    </row>
    <row r="170" spans="1:24" ht="21" customHeight="1" x14ac:dyDescent="0.25">
      <c r="A170" s="74">
        <v>69</v>
      </c>
      <c r="B170" s="16" t="s">
        <v>93</v>
      </c>
      <c r="C170" s="74" t="s">
        <v>28</v>
      </c>
      <c r="D170" s="75">
        <v>10</v>
      </c>
      <c r="E170" s="76">
        <v>1500</v>
      </c>
      <c r="F170" s="76">
        <v>1500</v>
      </c>
      <c r="G170" s="77"/>
      <c r="H170" s="41">
        <v>0.24</v>
      </c>
      <c r="I170" s="72">
        <f t="shared" si="25"/>
        <v>0</v>
      </c>
      <c r="J170" s="73">
        <f t="shared" si="26"/>
        <v>0</v>
      </c>
      <c r="K170" s="73"/>
      <c r="L170" s="73"/>
      <c r="M170" s="72">
        <f t="shared" si="27"/>
        <v>0</v>
      </c>
      <c r="N170" s="73">
        <f t="shared" si="32"/>
        <v>0</v>
      </c>
      <c r="O170" s="73"/>
      <c r="P170" s="73"/>
      <c r="Q170" s="72">
        <f t="shared" si="28"/>
        <v>0</v>
      </c>
      <c r="R170" s="73">
        <f t="shared" si="29"/>
        <v>0</v>
      </c>
      <c r="S170" s="73"/>
      <c r="T170" s="73"/>
      <c r="U170" s="42">
        <f t="shared" si="30"/>
        <v>0</v>
      </c>
      <c r="V170" s="39">
        <f t="shared" si="31"/>
        <v>0</v>
      </c>
      <c r="W170" s="39"/>
      <c r="X170" s="39"/>
    </row>
    <row r="171" spans="1:24" ht="21" customHeight="1" x14ac:dyDescent="0.25">
      <c r="A171" s="68">
        <v>70</v>
      </c>
      <c r="B171" s="8" t="s">
        <v>62</v>
      </c>
      <c r="C171" s="74" t="s">
        <v>28</v>
      </c>
      <c r="D171" s="75">
        <v>10</v>
      </c>
      <c r="E171" s="76">
        <v>980</v>
      </c>
      <c r="F171" s="76">
        <v>980</v>
      </c>
      <c r="G171" s="77"/>
      <c r="H171" s="41">
        <v>0.24</v>
      </c>
      <c r="I171" s="72">
        <f t="shared" si="25"/>
        <v>0</v>
      </c>
      <c r="J171" s="73">
        <f t="shared" si="26"/>
        <v>0</v>
      </c>
      <c r="K171" s="73"/>
      <c r="L171" s="73"/>
      <c r="M171" s="72">
        <f t="shared" si="27"/>
        <v>0</v>
      </c>
      <c r="N171" s="73">
        <f t="shared" si="32"/>
        <v>0</v>
      </c>
      <c r="O171" s="73"/>
      <c r="P171" s="73"/>
      <c r="Q171" s="72">
        <f t="shared" si="28"/>
        <v>0</v>
      </c>
      <c r="R171" s="73">
        <f t="shared" si="29"/>
        <v>0</v>
      </c>
      <c r="S171" s="73"/>
      <c r="T171" s="73"/>
      <c r="U171" s="42">
        <f t="shared" si="30"/>
        <v>0</v>
      </c>
      <c r="V171" s="39">
        <f t="shared" si="31"/>
        <v>0</v>
      </c>
      <c r="W171" s="39"/>
      <c r="X171" s="39"/>
    </row>
    <row r="172" spans="1:24" ht="18.75" customHeight="1" x14ac:dyDescent="0.25">
      <c r="A172" s="68">
        <v>71</v>
      </c>
      <c r="B172" s="16" t="s">
        <v>163</v>
      </c>
      <c r="C172" s="74" t="s">
        <v>28</v>
      </c>
      <c r="D172" s="75">
        <v>10</v>
      </c>
      <c r="E172" s="76">
        <v>1000</v>
      </c>
      <c r="F172" s="76">
        <v>1000</v>
      </c>
      <c r="G172" s="77"/>
      <c r="H172" s="41">
        <v>0.24</v>
      </c>
      <c r="I172" s="72">
        <f t="shared" si="25"/>
        <v>0</v>
      </c>
      <c r="J172" s="73">
        <f t="shared" si="26"/>
        <v>0</v>
      </c>
      <c r="K172" s="73"/>
      <c r="L172" s="73"/>
      <c r="M172" s="72">
        <f t="shared" si="27"/>
        <v>0</v>
      </c>
      <c r="N172" s="73">
        <f t="shared" si="32"/>
        <v>0</v>
      </c>
      <c r="O172" s="73"/>
      <c r="P172" s="73"/>
      <c r="Q172" s="72">
        <f t="shared" si="28"/>
        <v>0</v>
      </c>
      <c r="R172" s="73">
        <f t="shared" si="29"/>
        <v>0</v>
      </c>
      <c r="S172" s="73"/>
      <c r="T172" s="73"/>
      <c r="U172" s="42">
        <f t="shared" si="30"/>
        <v>0</v>
      </c>
      <c r="V172" s="39">
        <f t="shared" si="31"/>
        <v>0</v>
      </c>
      <c r="W172" s="39"/>
      <c r="X172" s="39"/>
    </row>
    <row r="173" spans="1:24" ht="20.25" customHeight="1" x14ac:dyDescent="0.25">
      <c r="A173" s="74">
        <v>72</v>
      </c>
      <c r="B173" s="16" t="s">
        <v>164</v>
      </c>
      <c r="C173" s="74" t="s">
        <v>28</v>
      </c>
      <c r="D173" s="75">
        <v>10</v>
      </c>
      <c r="E173" s="76">
        <v>1000</v>
      </c>
      <c r="F173" s="76">
        <v>1000</v>
      </c>
      <c r="G173" s="77"/>
      <c r="H173" s="41">
        <v>0.24</v>
      </c>
      <c r="I173" s="72">
        <f t="shared" si="25"/>
        <v>0</v>
      </c>
      <c r="J173" s="73">
        <f t="shared" si="26"/>
        <v>0</v>
      </c>
      <c r="K173" s="73"/>
      <c r="L173" s="73"/>
      <c r="M173" s="72">
        <f t="shared" si="27"/>
        <v>0</v>
      </c>
      <c r="N173" s="73">
        <f t="shared" si="32"/>
        <v>0</v>
      </c>
      <c r="O173" s="73"/>
      <c r="P173" s="73"/>
      <c r="Q173" s="72">
        <f t="shared" si="28"/>
        <v>0</v>
      </c>
      <c r="R173" s="73">
        <f t="shared" si="29"/>
        <v>0</v>
      </c>
      <c r="S173" s="73"/>
      <c r="T173" s="73"/>
      <c r="U173" s="42">
        <f t="shared" si="30"/>
        <v>0</v>
      </c>
      <c r="V173" s="39">
        <f t="shared" si="31"/>
        <v>0</v>
      </c>
      <c r="W173" s="39"/>
      <c r="X173" s="39"/>
    </row>
    <row r="174" spans="1:24" ht="19.5" customHeight="1" x14ac:dyDescent="0.25">
      <c r="A174" s="68">
        <v>73</v>
      </c>
      <c r="B174" s="16" t="s">
        <v>165</v>
      </c>
      <c r="C174" s="74" t="s">
        <v>28</v>
      </c>
      <c r="D174" s="75">
        <v>10</v>
      </c>
      <c r="E174" s="76">
        <v>1000</v>
      </c>
      <c r="F174" s="76">
        <v>1000</v>
      </c>
      <c r="G174" s="77"/>
      <c r="H174" s="41">
        <v>0.24</v>
      </c>
      <c r="I174" s="72">
        <f t="shared" si="25"/>
        <v>0</v>
      </c>
      <c r="J174" s="73">
        <f t="shared" si="26"/>
        <v>0</v>
      </c>
      <c r="K174" s="73"/>
      <c r="L174" s="73"/>
      <c r="M174" s="72">
        <f t="shared" si="27"/>
        <v>0</v>
      </c>
      <c r="N174" s="73">
        <f t="shared" si="32"/>
        <v>0</v>
      </c>
      <c r="O174" s="73"/>
      <c r="P174" s="73"/>
      <c r="Q174" s="72">
        <f t="shared" si="28"/>
        <v>0</v>
      </c>
      <c r="R174" s="73">
        <f t="shared" si="29"/>
        <v>0</v>
      </c>
      <c r="S174" s="73"/>
      <c r="T174" s="73"/>
      <c r="U174" s="42">
        <f t="shared" si="30"/>
        <v>0</v>
      </c>
      <c r="V174" s="39">
        <f t="shared" si="31"/>
        <v>0</v>
      </c>
      <c r="W174" s="39"/>
      <c r="X174" s="39"/>
    </row>
    <row r="175" spans="1:24" ht="21.75" customHeight="1" x14ac:dyDescent="0.25">
      <c r="A175" s="68">
        <v>74</v>
      </c>
      <c r="B175" s="16" t="s">
        <v>166</v>
      </c>
      <c r="C175" s="74" t="s">
        <v>28</v>
      </c>
      <c r="D175" s="75">
        <v>1</v>
      </c>
      <c r="E175" s="76">
        <v>90</v>
      </c>
      <c r="F175" s="76">
        <v>100</v>
      </c>
      <c r="G175" s="77"/>
      <c r="H175" s="41">
        <v>0.06</v>
      </c>
      <c r="I175" s="72">
        <f t="shared" si="25"/>
        <v>0</v>
      </c>
      <c r="J175" s="73"/>
      <c r="K175" s="73"/>
      <c r="L175" s="73">
        <f>I175*H175</f>
        <v>0</v>
      </c>
      <c r="M175" s="72">
        <f t="shared" si="27"/>
        <v>0</v>
      </c>
      <c r="N175" s="73"/>
      <c r="O175" s="73"/>
      <c r="P175" s="73"/>
      <c r="Q175" s="72">
        <f t="shared" si="28"/>
        <v>0</v>
      </c>
      <c r="R175" s="73"/>
      <c r="S175" s="73"/>
      <c r="T175" s="73"/>
      <c r="U175" s="42">
        <f t="shared" si="30"/>
        <v>0</v>
      </c>
      <c r="V175" s="39"/>
      <c r="W175" s="39"/>
      <c r="X175" s="39"/>
    </row>
    <row r="176" spans="1:24" ht="21" customHeight="1" x14ac:dyDescent="0.25">
      <c r="A176" s="74">
        <v>75</v>
      </c>
      <c r="B176" s="16" t="s">
        <v>167</v>
      </c>
      <c r="C176" s="74" t="s">
        <v>28</v>
      </c>
      <c r="D176" s="75">
        <v>2</v>
      </c>
      <c r="E176" s="76">
        <v>180</v>
      </c>
      <c r="F176" s="76">
        <v>200</v>
      </c>
      <c r="G176" s="77"/>
      <c r="H176" s="41">
        <v>0.06</v>
      </c>
      <c r="I176" s="72">
        <f t="shared" si="25"/>
        <v>0</v>
      </c>
      <c r="J176" s="73"/>
      <c r="K176" s="73"/>
      <c r="L176" s="73">
        <f t="shared" ref="L176:L177" si="33">I176*H176</f>
        <v>0</v>
      </c>
      <c r="M176" s="72">
        <f t="shared" si="27"/>
        <v>0</v>
      </c>
      <c r="N176" s="73"/>
      <c r="O176" s="73"/>
      <c r="P176" s="73"/>
      <c r="Q176" s="72">
        <f t="shared" si="28"/>
        <v>0</v>
      </c>
      <c r="R176" s="73"/>
      <c r="S176" s="73"/>
      <c r="T176" s="73"/>
      <c r="U176" s="42">
        <f t="shared" si="30"/>
        <v>0</v>
      </c>
      <c r="V176" s="39"/>
      <c r="W176" s="39"/>
      <c r="X176" s="39"/>
    </row>
    <row r="177" spans="1:24" ht="23.25" customHeight="1" x14ac:dyDescent="0.25">
      <c r="A177" s="68">
        <v>76</v>
      </c>
      <c r="B177" s="16" t="s">
        <v>168</v>
      </c>
      <c r="C177" s="74" t="s">
        <v>28</v>
      </c>
      <c r="D177" s="75">
        <v>3</v>
      </c>
      <c r="E177" s="76">
        <v>280</v>
      </c>
      <c r="F177" s="76">
        <v>300</v>
      </c>
      <c r="G177" s="40"/>
      <c r="H177" s="41">
        <v>0.06</v>
      </c>
      <c r="I177" s="72">
        <f t="shared" si="25"/>
        <v>0</v>
      </c>
      <c r="J177" s="73"/>
      <c r="K177" s="73"/>
      <c r="L177" s="73">
        <f t="shared" si="33"/>
        <v>0</v>
      </c>
      <c r="M177" s="72">
        <f t="shared" si="27"/>
        <v>0</v>
      </c>
      <c r="N177" s="73"/>
      <c r="O177" s="73"/>
      <c r="P177" s="73"/>
      <c r="Q177" s="72">
        <f t="shared" si="28"/>
        <v>0</v>
      </c>
      <c r="R177" s="73"/>
      <c r="S177" s="73"/>
      <c r="T177" s="73"/>
      <c r="U177" s="42">
        <f t="shared" si="30"/>
        <v>0</v>
      </c>
      <c r="V177" s="39"/>
      <c r="W177" s="39"/>
      <c r="X177" s="39"/>
    </row>
    <row r="178" spans="1:24" ht="28.5" customHeight="1" x14ac:dyDescent="0.25">
      <c r="A178" s="78"/>
      <c r="B178" s="18"/>
      <c r="C178" s="18"/>
      <c r="D178" s="79"/>
      <c r="E178" s="120" t="s">
        <v>70</v>
      </c>
      <c r="F178" s="121"/>
      <c r="G178" s="122"/>
      <c r="H178" s="123"/>
      <c r="I178" s="80">
        <f>SUM(I102:I177)</f>
        <v>0</v>
      </c>
      <c r="J178" s="81"/>
      <c r="K178" s="81"/>
      <c r="L178" s="81"/>
      <c r="M178" s="82">
        <f>SUM(M102:M177)</f>
        <v>0</v>
      </c>
      <c r="N178" s="81"/>
      <c r="O178" s="81"/>
      <c r="P178" s="81"/>
      <c r="Q178" s="82">
        <f>SUM(Q102:Q177)</f>
        <v>0</v>
      </c>
      <c r="R178" s="83"/>
      <c r="S178" s="83"/>
      <c r="T178" s="83"/>
      <c r="U178" s="113">
        <f>SUM(I178+M178+Q178)</f>
        <v>0</v>
      </c>
      <c r="V178" s="136"/>
      <c r="W178" s="136"/>
      <c r="X178" s="137"/>
    </row>
    <row r="179" spans="1:24" ht="24.75" customHeight="1" x14ac:dyDescent="0.25">
      <c r="A179" s="84"/>
      <c r="B179" s="19"/>
      <c r="C179" s="19"/>
      <c r="D179" s="85"/>
      <c r="E179" s="120" t="s">
        <v>71</v>
      </c>
      <c r="F179" s="121"/>
      <c r="G179" s="124"/>
      <c r="H179" s="125"/>
      <c r="I179" s="42"/>
      <c r="J179" s="39">
        <f>SUM(J102:J177)</f>
        <v>0</v>
      </c>
      <c r="K179" s="39"/>
      <c r="L179" s="39"/>
      <c r="M179" s="42"/>
      <c r="N179" s="39">
        <f>SUM(N102:N177)</f>
        <v>0</v>
      </c>
      <c r="O179" s="39"/>
      <c r="P179" s="39"/>
      <c r="Q179" s="42"/>
      <c r="R179" s="39">
        <f>SUM(R102:R177)</f>
        <v>0</v>
      </c>
      <c r="S179" s="39"/>
      <c r="T179" s="39"/>
      <c r="U179" s="135">
        <f>SUM(J179+N179+R179)</f>
        <v>0</v>
      </c>
      <c r="V179" s="136"/>
      <c r="W179" s="136"/>
      <c r="X179" s="137"/>
    </row>
    <row r="180" spans="1:24" ht="24" customHeight="1" x14ac:dyDescent="0.25">
      <c r="A180" s="84"/>
      <c r="B180" s="19"/>
      <c r="C180" s="19"/>
      <c r="D180" s="85"/>
      <c r="E180" s="120" t="s">
        <v>169</v>
      </c>
      <c r="F180" s="121"/>
      <c r="G180" s="124"/>
      <c r="H180" s="125"/>
      <c r="I180" s="42"/>
      <c r="J180" s="39"/>
      <c r="K180" s="39">
        <f>SUM(K102:K177)</f>
        <v>0</v>
      </c>
      <c r="L180" s="39"/>
      <c r="M180" s="42"/>
      <c r="N180" s="39"/>
      <c r="O180" s="39">
        <f>SUM(O102:O177)</f>
        <v>0</v>
      </c>
      <c r="P180" s="39"/>
      <c r="Q180" s="42"/>
      <c r="R180" s="39"/>
      <c r="S180" s="39">
        <f>SUM(S102:S177)</f>
        <v>0</v>
      </c>
      <c r="T180" s="39"/>
      <c r="U180" s="135">
        <f>SUM(K180+O180+S180)</f>
        <v>0</v>
      </c>
      <c r="V180" s="136"/>
      <c r="W180" s="136"/>
      <c r="X180" s="137"/>
    </row>
    <row r="181" spans="1:24" ht="24" customHeight="1" x14ac:dyDescent="0.25">
      <c r="A181" s="84"/>
      <c r="B181" s="19"/>
      <c r="C181" s="19"/>
      <c r="D181" s="85"/>
      <c r="E181" s="130" t="s">
        <v>170</v>
      </c>
      <c r="F181" s="131"/>
      <c r="G181" s="124"/>
      <c r="H181" s="125"/>
      <c r="I181" s="86"/>
      <c r="J181" s="53"/>
      <c r="K181" s="53"/>
      <c r="L181" s="53">
        <f>SUM(L102:L177)</f>
        <v>0</v>
      </c>
      <c r="M181" s="86"/>
      <c r="N181" s="53"/>
      <c r="O181" s="53"/>
      <c r="P181" s="53">
        <f>SUM(P102:P177)</f>
        <v>0</v>
      </c>
      <c r="Q181" s="86"/>
      <c r="R181" s="53"/>
      <c r="S181" s="53"/>
      <c r="T181" s="53">
        <f>SUM(T102:T177)</f>
        <v>0</v>
      </c>
      <c r="U181" s="135">
        <f>SUM(L181+P191+P181+T181)</f>
        <v>0</v>
      </c>
      <c r="V181" s="136"/>
      <c r="W181" s="136"/>
      <c r="X181" s="137"/>
    </row>
    <row r="182" spans="1:24" ht="25.5" customHeight="1" x14ac:dyDescent="0.25">
      <c r="A182" s="84"/>
      <c r="B182" s="19"/>
      <c r="C182" s="19"/>
      <c r="D182" s="85"/>
      <c r="E182" s="109" t="s">
        <v>73</v>
      </c>
      <c r="F182" s="109"/>
      <c r="G182" s="126"/>
      <c r="H182" s="127"/>
      <c r="I182" s="138">
        <f>SUM(I178+J179+K180+L181)</f>
        <v>0</v>
      </c>
      <c r="J182" s="133"/>
      <c r="K182" s="133"/>
      <c r="L182" s="134"/>
      <c r="M182" s="138">
        <f>SUM(M178+N179+O180+P181)</f>
        <v>0</v>
      </c>
      <c r="N182" s="133"/>
      <c r="O182" s="133"/>
      <c r="P182" s="134"/>
      <c r="Q182" s="138">
        <f>Q178+R179+S180+T181</f>
        <v>0</v>
      </c>
      <c r="R182" s="133"/>
      <c r="S182" s="133"/>
      <c r="T182" s="134"/>
      <c r="U182" s="139">
        <f>SUM(U178:U181)</f>
        <v>0</v>
      </c>
      <c r="V182" s="140"/>
      <c r="W182" s="140"/>
      <c r="X182" s="141"/>
    </row>
    <row r="183" spans="1:24" ht="39.950000000000003" customHeight="1" x14ac:dyDescent="0.25">
      <c r="A183" s="19"/>
      <c r="B183" s="19"/>
      <c r="C183" s="19"/>
      <c r="D183" s="85"/>
      <c r="E183" s="34"/>
      <c r="F183" s="34"/>
      <c r="G183" s="25"/>
      <c r="H183" s="25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34"/>
      <c r="V183" s="34"/>
      <c r="W183" s="34"/>
      <c r="X183" s="34"/>
    </row>
    <row r="184" spans="1:24" ht="28.5" customHeight="1" x14ac:dyDescent="0.25">
      <c r="A184" s="145" t="s">
        <v>171</v>
      </c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</row>
    <row r="185" spans="1:24" ht="25.5" customHeight="1" x14ac:dyDescent="0.25">
      <c r="A185" s="146" t="s">
        <v>172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8"/>
    </row>
    <row r="186" spans="1:24" ht="33" customHeight="1" x14ac:dyDescent="0.25">
      <c r="A186" s="36" t="s">
        <v>3</v>
      </c>
      <c r="B186" s="1" t="s">
        <v>4</v>
      </c>
      <c r="C186" s="1" t="s">
        <v>5</v>
      </c>
      <c r="D186" s="2" t="s">
        <v>76</v>
      </c>
      <c r="E186" s="3" t="s">
        <v>77</v>
      </c>
      <c r="F186" s="3" t="s">
        <v>78</v>
      </c>
      <c r="G186" s="4" t="s">
        <v>9</v>
      </c>
      <c r="H186" s="29" t="s">
        <v>10</v>
      </c>
      <c r="I186" s="5" t="s">
        <v>11</v>
      </c>
      <c r="J186" s="3" t="s">
        <v>12</v>
      </c>
      <c r="K186" s="3" t="s">
        <v>79</v>
      </c>
      <c r="L186" s="3" t="s">
        <v>14</v>
      </c>
      <c r="M186" s="5" t="s">
        <v>15</v>
      </c>
      <c r="N186" s="3" t="s">
        <v>16</v>
      </c>
      <c r="O186" s="3" t="s">
        <v>17</v>
      </c>
      <c r="P186" s="3" t="s">
        <v>18</v>
      </c>
      <c r="Q186" s="5" t="s">
        <v>19</v>
      </c>
      <c r="R186" s="3" t="s">
        <v>20</v>
      </c>
      <c r="S186" s="3" t="s">
        <v>21</v>
      </c>
      <c r="T186" s="3" t="s">
        <v>22</v>
      </c>
      <c r="U186" s="6" t="s">
        <v>80</v>
      </c>
      <c r="V186" s="7" t="s">
        <v>81</v>
      </c>
      <c r="W186" s="7" t="s">
        <v>82</v>
      </c>
      <c r="X186" s="7" t="s">
        <v>83</v>
      </c>
    </row>
    <row r="187" spans="1:24" ht="23.25" customHeight="1" x14ac:dyDescent="0.25">
      <c r="A187" s="59">
        <v>1</v>
      </c>
      <c r="B187" s="20" t="s">
        <v>173</v>
      </c>
      <c r="C187" s="59" t="s">
        <v>28</v>
      </c>
      <c r="D187" s="60">
        <v>1</v>
      </c>
      <c r="E187" s="88">
        <v>20</v>
      </c>
      <c r="F187" s="88">
        <v>20</v>
      </c>
      <c r="G187" s="40"/>
      <c r="H187" s="41">
        <v>0.24</v>
      </c>
      <c r="I187" s="89">
        <f>D187*G187</f>
        <v>0</v>
      </c>
      <c r="J187" s="88">
        <f>I187*H187</f>
        <v>0</v>
      </c>
      <c r="K187" s="88"/>
      <c r="L187" s="88"/>
      <c r="M187" s="89">
        <f>E187*G187</f>
        <v>0</v>
      </c>
      <c r="N187" s="88">
        <f>M187*H187</f>
        <v>0</v>
      </c>
      <c r="O187" s="88"/>
      <c r="P187" s="88"/>
      <c r="Q187" s="89">
        <f>F187*G187</f>
        <v>0</v>
      </c>
      <c r="R187" s="88">
        <f>Q187*H187</f>
        <v>0</v>
      </c>
      <c r="S187" s="88"/>
      <c r="T187" s="88"/>
      <c r="U187" s="89">
        <f>SUM(I187+M187+Q187)</f>
        <v>0</v>
      </c>
      <c r="V187" s="88">
        <f>SUM(R187+N187+J187)</f>
        <v>0</v>
      </c>
      <c r="W187" s="88"/>
      <c r="X187" s="88">
        <f>SUM(L187+P187+T187)</f>
        <v>0</v>
      </c>
    </row>
    <row r="188" spans="1:24" ht="24" customHeight="1" x14ac:dyDescent="0.25">
      <c r="A188" s="59">
        <v>2</v>
      </c>
      <c r="B188" s="20" t="s">
        <v>174</v>
      </c>
      <c r="C188" s="59" t="s">
        <v>28</v>
      </c>
      <c r="D188" s="60">
        <v>1</v>
      </c>
      <c r="E188" s="88">
        <v>10</v>
      </c>
      <c r="F188" s="88">
        <v>10</v>
      </c>
      <c r="G188" s="40"/>
      <c r="H188" s="41">
        <v>0.24</v>
      </c>
      <c r="I188" s="89">
        <f t="shared" ref="I188:I224" si="34">D188*G188</f>
        <v>0</v>
      </c>
      <c r="J188" s="88">
        <f t="shared" ref="J188:J224" si="35">I188*H188</f>
        <v>0</v>
      </c>
      <c r="K188" s="88"/>
      <c r="L188" s="88"/>
      <c r="M188" s="89">
        <f t="shared" ref="M188:M224" si="36">E188*G188</f>
        <v>0</v>
      </c>
      <c r="N188" s="88">
        <f t="shared" ref="N188:N224" si="37">M188*H188</f>
        <v>0</v>
      </c>
      <c r="O188" s="88"/>
      <c r="P188" s="88"/>
      <c r="Q188" s="89">
        <f t="shared" ref="Q188:Q224" si="38">F188*G188</f>
        <v>0</v>
      </c>
      <c r="R188" s="88">
        <f t="shared" ref="R188:R224" si="39">Q188*H188</f>
        <v>0</v>
      </c>
      <c r="S188" s="88"/>
      <c r="T188" s="88"/>
      <c r="U188" s="89">
        <f t="shared" ref="U188:U224" si="40">SUM(I188+M188+Q188)</f>
        <v>0</v>
      </c>
      <c r="V188" s="88">
        <f t="shared" ref="V188:V224" si="41">SUM(R188+N188+J188)</f>
        <v>0</v>
      </c>
      <c r="W188" s="88"/>
      <c r="X188" s="88">
        <f t="shared" ref="X188:X224" si="42">SUM(L188+P188+T188)</f>
        <v>0</v>
      </c>
    </row>
    <row r="189" spans="1:24" ht="24" customHeight="1" x14ac:dyDescent="0.25">
      <c r="A189" s="59">
        <v>3</v>
      </c>
      <c r="B189" s="20" t="s">
        <v>86</v>
      </c>
      <c r="C189" s="59" t="s">
        <v>175</v>
      </c>
      <c r="D189" s="60">
        <v>2</v>
      </c>
      <c r="E189" s="88">
        <v>30</v>
      </c>
      <c r="F189" s="88">
        <v>30</v>
      </c>
      <c r="G189" s="40"/>
      <c r="H189" s="41">
        <v>0.06</v>
      </c>
      <c r="I189" s="89">
        <f t="shared" si="34"/>
        <v>0</v>
      </c>
      <c r="J189" s="88"/>
      <c r="K189" s="88"/>
      <c r="L189" s="88"/>
      <c r="M189" s="89">
        <f t="shared" si="36"/>
        <v>0</v>
      </c>
      <c r="N189" s="88"/>
      <c r="O189" s="88"/>
      <c r="P189" s="88"/>
      <c r="Q189" s="89">
        <f t="shared" si="38"/>
        <v>0</v>
      </c>
      <c r="R189" s="88"/>
      <c r="S189" s="88"/>
      <c r="T189" s="88"/>
      <c r="U189" s="89">
        <f t="shared" si="40"/>
        <v>0</v>
      </c>
      <c r="V189" s="88">
        <f t="shared" si="41"/>
        <v>0</v>
      </c>
      <c r="W189" s="88"/>
      <c r="X189" s="88">
        <f t="shared" si="42"/>
        <v>0</v>
      </c>
    </row>
    <row r="190" spans="1:24" ht="21.75" customHeight="1" x14ac:dyDescent="0.25">
      <c r="A190" s="59">
        <v>4</v>
      </c>
      <c r="B190" s="20" t="s">
        <v>85</v>
      </c>
      <c r="C190" s="59" t="s">
        <v>28</v>
      </c>
      <c r="D190" s="60">
        <v>2</v>
      </c>
      <c r="E190" s="88">
        <v>20</v>
      </c>
      <c r="F190" s="88">
        <v>20</v>
      </c>
      <c r="G190" s="40"/>
      <c r="H190" s="41">
        <v>0.24</v>
      </c>
      <c r="I190" s="89">
        <f t="shared" si="34"/>
        <v>0</v>
      </c>
      <c r="J190" s="88">
        <f t="shared" si="35"/>
        <v>0</v>
      </c>
      <c r="K190" s="88"/>
      <c r="L190" s="88"/>
      <c r="M190" s="89">
        <f t="shared" si="36"/>
        <v>0</v>
      </c>
      <c r="N190" s="88">
        <f t="shared" si="37"/>
        <v>0</v>
      </c>
      <c r="O190" s="88"/>
      <c r="P190" s="88"/>
      <c r="Q190" s="89">
        <f t="shared" si="38"/>
        <v>0</v>
      </c>
      <c r="R190" s="88">
        <f t="shared" si="39"/>
        <v>0</v>
      </c>
      <c r="S190" s="88"/>
      <c r="T190" s="88"/>
      <c r="U190" s="89">
        <f t="shared" si="40"/>
        <v>0</v>
      </c>
      <c r="V190" s="88">
        <f t="shared" si="41"/>
        <v>0</v>
      </c>
      <c r="W190" s="88"/>
      <c r="X190" s="88">
        <f t="shared" si="42"/>
        <v>0</v>
      </c>
    </row>
    <row r="191" spans="1:24" ht="21.75" customHeight="1" x14ac:dyDescent="0.25">
      <c r="A191" s="59">
        <v>5</v>
      </c>
      <c r="B191" s="20" t="s">
        <v>176</v>
      </c>
      <c r="C191" s="59" t="s">
        <v>28</v>
      </c>
      <c r="D191" s="60">
        <v>5</v>
      </c>
      <c r="E191" s="88">
        <v>300</v>
      </c>
      <c r="F191" s="88">
        <v>300</v>
      </c>
      <c r="G191" s="40"/>
      <c r="H191" s="41">
        <v>0.24</v>
      </c>
      <c r="I191" s="89">
        <f t="shared" si="34"/>
        <v>0</v>
      </c>
      <c r="J191" s="88">
        <f t="shared" si="35"/>
        <v>0</v>
      </c>
      <c r="K191" s="88"/>
      <c r="L191" s="88"/>
      <c r="M191" s="89">
        <f t="shared" si="36"/>
        <v>0</v>
      </c>
      <c r="N191" s="88">
        <f t="shared" si="37"/>
        <v>0</v>
      </c>
      <c r="O191" s="88"/>
      <c r="P191" s="88"/>
      <c r="Q191" s="89">
        <f t="shared" si="38"/>
        <v>0</v>
      </c>
      <c r="R191" s="88">
        <f t="shared" si="39"/>
        <v>0</v>
      </c>
      <c r="S191" s="88"/>
      <c r="T191" s="88"/>
      <c r="U191" s="89">
        <f t="shared" si="40"/>
        <v>0</v>
      </c>
      <c r="V191" s="88">
        <f t="shared" si="41"/>
        <v>0</v>
      </c>
      <c r="W191" s="88"/>
      <c r="X191" s="88">
        <f t="shared" si="42"/>
        <v>0</v>
      </c>
    </row>
    <row r="192" spans="1:24" ht="21.75" customHeight="1" x14ac:dyDescent="0.25">
      <c r="A192" s="59">
        <v>6</v>
      </c>
      <c r="B192" s="20" t="s">
        <v>177</v>
      </c>
      <c r="C192" s="59" t="s">
        <v>28</v>
      </c>
      <c r="D192" s="60">
        <v>2</v>
      </c>
      <c r="E192" s="88">
        <v>80</v>
      </c>
      <c r="F192" s="88">
        <v>80</v>
      </c>
      <c r="G192" s="40"/>
      <c r="H192" s="41">
        <v>0.06</v>
      </c>
      <c r="I192" s="89">
        <f t="shared" si="34"/>
        <v>0</v>
      </c>
      <c r="J192" s="88"/>
      <c r="K192" s="88"/>
      <c r="L192" s="88"/>
      <c r="M192" s="89">
        <f t="shared" si="36"/>
        <v>0</v>
      </c>
      <c r="N192" s="88">
        <f t="shared" si="37"/>
        <v>0</v>
      </c>
      <c r="O192" s="88"/>
      <c r="P192" s="88"/>
      <c r="Q192" s="89">
        <f t="shared" si="38"/>
        <v>0</v>
      </c>
      <c r="R192" s="88">
        <f t="shared" si="39"/>
        <v>0</v>
      </c>
      <c r="S192" s="88"/>
      <c r="T192" s="88"/>
      <c r="U192" s="89">
        <f t="shared" si="40"/>
        <v>0</v>
      </c>
      <c r="V192" s="88">
        <f t="shared" si="41"/>
        <v>0</v>
      </c>
      <c r="W192" s="88"/>
      <c r="X192" s="88">
        <f t="shared" si="42"/>
        <v>0</v>
      </c>
    </row>
    <row r="193" spans="1:24" ht="23.25" customHeight="1" x14ac:dyDescent="0.25">
      <c r="A193" s="59">
        <v>7</v>
      </c>
      <c r="B193" s="20" t="s">
        <v>178</v>
      </c>
      <c r="C193" s="59" t="s">
        <v>28</v>
      </c>
      <c r="D193" s="60">
        <v>1</v>
      </c>
      <c r="E193" s="88">
        <v>10</v>
      </c>
      <c r="F193" s="88">
        <v>10</v>
      </c>
      <c r="G193" s="40"/>
      <c r="H193" s="41">
        <v>0.24</v>
      </c>
      <c r="I193" s="89">
        <f t="shared" si="34"/>
        <v>0</v>
      </c>
      <c r="J193" s="88">
        <f t="shared" si="35"/>
        <v>0</v>
      </c>
      <c r="K193" s="88"/>
      <c r="L193" s="88"/>
      <c r="M193" s="89">
        <f t="shared" si="36"/>
        <v>0</v>
      </c>
      <c r="N193" s="88">
        <f t="shared" si="37"/>
        <v>0</v>
      </c>
      <c r="O193" s="88"/>
      <c r="P193" s="88"/>
      <c r="Q193" s="89">
        <f t="shared" si="38"/>
        <v>0</v>
      </c>
      <c r="R193" s="88">
        <f t="shared" si="39"/>
        <v>0</v>
      </c>
      <c r="S193" s="88"/>
      <c r="T193" s="88"/>
      <c r="U193" s="89">
        <f t="shared" si="40"/>
        <v>0</v>
      </c>
      <c r="V193" s="88">
        <f t="shared" si="41"/>
        <v>0</v>
      </c>
      <c r="W193" s="88"/>
      <c r="X193" s="88">
        <f t="shared" si="42"/>
        <v>0</v>
      </c>
    </row>
    <row r="194" spans="1:24" ht="21" customHeight="1" x14ac:dyDescent="0.25">
      <c r="A194" s="59">
        <v>8</v>
      </c>
      <c r="B194" s="20" t="s">
        <v>179</v>
      </c>
      <c r="C194" s="59" t="s">
        <v>28</v>
      </c>
      <c r="D194" s="60">
        <v>2</v>
      </c>
      <c r="E194" s="88">
        <v>20</v>
      </c>
      <c r="F194" s="88">
        <v>20</v>
      </c>
      <c r="G194" s="40"/>
      <c r="H194" s="41">
        <v>0.24</v>
      </c>
      <c r="I194" s="89">
        <f t="shared" si="34"/>
        <v>0</v>
      </c>
      <c r="J194" s="88">
        <f t="shared" si="35"/>
        <v>0</v>
      </c>
      <c r="K194" s="88"/>
      <c r="L194" s="88"/>
      <c r="M194" s="89">
        <f t="shared" si="36"/>
        <v>0</v>
      </c>
      <c r="N194" s="88">
        <f t="shared" si="37"/>
        <v>0</v>
      </c>
      <c r="O194" s="88"/>
      <c r="P194" s="88"/>
      <c r="Q194" s="89">
        <f t="shared" si="38"/>
        <v>0</v>
      </c>
      <c r="R194" s="88">
        <f t="shared" si="39"/>
        <v>0</v>
      </c>
      <c r="S194" s="88"/>
      <c r="T194" s="88"/>
      <c r="U194" s="89">
        <f t="shared" si="40"/>
        <v>0</v>
      </c>
      <c r="V194" s="88">
        <f t="shared" si="41"/>
        <v>0</v>
      </c>
      <c r="W194" s="88"/>
      <c r="X194" s="88">
        <f t="shared" si="42"/>
        <v>0</v>
      </c>
    </row>
    <row r="195" spans="1:24" ht="26.25" customHeight="1" x14ac:dyDescent="0.25">
      <c r="A195" s="59">
        <v>9</v>
      </c>
      <c r="B195" s="20" t="s">
        <v>180</v>
      </c>
      <c r="C195" s="59" t="s">
        <v>28</v>
      </c>
      <c r="D195" s="60">
        <v>1</v>
      </c>
      <c r="E195" s="88">
        <v>20</v>
      </c>
      <c r="F195" s="88">
        <v>20</v>
      </c>
      <c r="G195" s="40"/>
      <c r="H195" s="41">
        <v>0.24</v>
      </c>
      <c r="I195" s="89">
        <f t="shared" si="34"/>
        <v>0</v>
      </c>
      <c r="J195" s="88">
        <f t="shared" si="35"/>
        <v>0</v>
      </c>
      <c r="K195" s="88"/>
      <c r="L195" s="88"/>
      <c r="M195" s="89">
        <f t="shared" si="36"/>
        <v>0</v>
      </c>
      <c r="N195" s="88">
        <f t="shared" si="37"/>
        <v>0</v>
      </c>
      <c r="O195" s="88"/>
      <c r="P195" s="88"/>
      <c r="Q195" s="89">
        <f t="shared" si="38"/>
        <v>0</v>
      </c>
      <c r="R195" s="88">
        <f t="shared" si="39"/>
        <v>0</v>
      </c>
      <c r="S195" s="88"/>
      <c r="T195" s="88"/>
      <c r="U195" s="89">
        <f t="shared" si="40"/>
        <v>0</v>
      </c>
      <c r="V195" s="88">
        <f t="shared" si="41"/>
        <v>0</v>
      </c>
      <c r="W195" s="88"/>
      <c r="X195" s="88">
        <f t="shared" si="42"/>
        <v>0</v>
      </c>
    </row>
    <row r="196" spans="1:24" ht="22.5" customHeight="1" x14ac:dyDescent="0.25">
      <c r="A196" s="59">
        <v>10</v>
      </c>
      <c r="B196" s="20" t="s">
        <v>181</v>
      </c>
      <c r="C196" s="59" t="s">
        <v>28</v>
      </c>
      <c r="D196" s="60">
        <v>1</v>
      </c>
      <c r="E196" s="88">
        <v>10</v>
      </c>
      <c r="F196" s="88">
        <v>15</v>
      </c>
      <c r="G196" s="40"/>
      <c r="H196" s="41">
        <v>0.24</v>
      </c>
      <c r="I196" s="89">
        <f t="shared" si="34"/>
        <v>0</v>
      </c>
      <c r="J196" s="88">
        <f t="shared" si="35"/>
        <v>0</v>
      </c>
      <c r="K196" s="88"/>
      <c r="L196" s="88"/>
      <c r="M196" s="89">
        <f t="shared" si="36"/>
        <v>0</v>
      </c>
      <c r="N196" s="88">
        <f t="shared" si="37"/>
        <v>0</v>
      </c>
      <c r="O196" s="88"/>
      <c r="P196" s="88"/>
      <c r="Q196" s="89">
        <f t="shared" si="38"/>
        <v>0</v>
      </c>
      <c r="R196" s="88">
        <f t="shared" si="39"/>
        <v>0</v>
      </c>
      <c r="S196" s="88"/>
      <c r="T196" s="88"/>
      <c r="U196" s="89">
        <f t="shared" si="40"/>
        <v>0</v>
      </c>
      <c r="V196" s="88">
        <f t="shared" si="41"/>
        <v>0</v>
      </c>
      <c r="W196" s="88"/>
      <c r="X196" s="88">
        <f t="shared" si="42"/>
        <v>0</v>
      </c>
    </row>
    <row r="197" spans="1:24" ht="21.75" customHeight="1" x14ac:dyDescent="0.25">
      <c r="A197" s="59">
        <v>11</v>
      </c>
      <c r="B197" s="20" t="s">
        <v>182</v>
      </c>
      <c r="C197" s="59" t="s">
        <v>28</v>
      </c>
      <c r="D197" s="60">
        <v>1</v>
      </c>
      <c r="E197" s="88">
        <v>5</v>
      </c>
      <c r="F197" s="88">
        <v>5</v>
      </c>
      <c r="G197" s="40"/>
      <c r="H197" s="41">
        <v>0.24</v>
      </c>
      <c r="I197" s="89">
        <f t="shared" si="34"/>
        <v>0</v>
      </c>
      <c r="J197" s="88">
        <f t="shared" si="35"/>
        <v>0</v>
      </c>
      <c r="K197" s="88"/>
      <c r="L197" s="88"/>
      <c r="M197" s="89">
        <f t="shared" si="36"/>
        <v>0</v>
      </c>
      <c r="N197" s="88">
        <f t="shared" si="37"/>
        <v>0</v>
      </c>
      <c r="O197" s="88"/>
      <c r="P197" s="88"/>
      <c r="Q197" s="89">
        <f t="shared" si="38"/>
        <v>0</v>
      </c>
      <c r="R197" s="88">
        <f t="shared" si="39"/>
        <v>0</v>
      </c>
      <c r="S197" s="88"/>
      <c r="T197" s="88"/>
      <c r="U197" s="89">
        <f t="shared" si="40"/>
        <v>0</v>
      </c>
      <c r="V197" s="88">
        <f t="shared" si="41"/>
        <v>0</v>
      </c>
      <c r="W197" s="88"/>
      <c r="X197" s="88">
        <f t="shared" si="42"/>
        <v>0</v>
      </c>
    </row>
    <row r="198" spans="1:24" ht="39.950000000000003" customHeight="1" x14ac:dyDescent="0.25">
      <c r="A198" s="59">
        <v>12</v>
      </c>
      <c r="B198" s="20" t="s">
        <v>183</v>
      </c>
      <c r="C198" s="59" t="s">
        <v>28</v>
      </c>
      <c r="D198" s="60">
        <v>1</v>
      </c>
      <c r="E198" s="88">
        <v>10</v>
      </c>
      <c r="F198" s="88">
        <v>10</v>
      </c>
      <c r="G198" s="40"/>
      <c r="H198" s="41">
        <v>0.24</v>
      </c>
      <c r="I198" s="89">
        <f t="shared" si="34"/>
        <v>0</v>
      </c>
      <c r="J198" s="88">
        <f t="shared" si="35"/>
        <v>0</v>
      </c>
      <c r="K198" s="88"/>
      <c r="L198" s="88"/>
      <c r="M198" s="89">
        <f t="shared" si="36"/>
        <v>0</v>
      </c>
      <c r="N198" s="88">
        <f t="shared" si="37"/>
        <v>0</v>
      </c>
      <c r="O198" s="88"/>
      <c r="P198" s="88"/>
      <c r="Q198" s="89">
        <f t="shared" si="38"/>
        <v>0</v>
      </c>
      <c r="R198" s="88">
        <f t="shared" si="39"/>
        <v>0</v>
      </c>
      <c r="S198" s="88"/>
      <c r="T198" s="88"/>
      <c r="U198" s="89">
        <f t="shared" si="40"/>
        <v>0</v>
      </c>
      <c r="V198" s="88">
        <f t="shared" si="41"/>
        <v>0</v>
      </c>
      <c r="W198" s="88"/>
      <c r="X198" s="88">
        <f t="shared" si="42"/>
        <v>0</v>
      </c>
    </row>
    <row r="199" spans="1:24" ht="23.25" customHeight="1" x14ac:dyDescent="0.25">
      <c r="A199" s="59">
        <v>13</v>
      </c>
      <c r="B199" s="20" t="s">
        <v>184</v>
      </c>
      <c r="C199" s="59" t="s">
        <v>28</v>
      </c>
      <c r="D199" s="60">
        <v>5</v>
      </c>
      <c r="E199" s="88">
        <v>180</v>
      </c>
      <c r="F199" s="88">
        <v>180</v>
      </c>
      <c r="G199" s="40"/>
      <c r="H199" s="41">
        <v>0.06</v>
      </c>
      <c r="I199" s="89">
        <f t="shared" si="34"/>
        <v>0</v>
      </c>
      <c r="J199" s="88"/>
      <c r="K199" s="88"/>
      <c r="L199" s="88"/>
      <c r="M199" s="89">
        <f t="shared" si="36"/>
        <v>0</v>
      </c>
      <c r="N199" s="88"/>
      <c r="O199" s="88"/>
      <c r="P199" s="88"/>
      <c r="Q199" s="89">
        <f t="shared" si="38"/>
        <v>0</v>
      </c>
      <c r="R199" s="88"/>
      <c r="S199" s="88"/>
      <c r="T199" s="88"/>
      <c r="U199" s="89">
        <f t="shared" si="40"/>
        <v>0</v>
      </c>
      <c r="V199" s="88">
        <f t="shared" si="41"/>
        <v>0</v>
      </c>
      <c r="W199" s="88"/>
      <c r="X199" s="88">
        <f t="shared" si="42"/>
        <v>0</v>
      </c>
    </row>
    <row r="200" spans="1:24" ht="21" customHeight="1" x14ac:dyDescent="0.25">
      <c r="A200" s="59">
        <v>14</v>
      </c>
      <c r="B200" s="20" t="s">
        <v>185</v>
      </c>
      <c r="C200" s="59" t="s">
        <v>28</v>
      </c>
      <c r="D200" s="60">
        <v>5</v>
      </c>
      <c r="E200" s="88">
        <v>40</v>
      </c>
      <c r="F200" s="88">
        <v>40</v>
      </c>
      <c r="G200" s="40"/>
      <c r="H200" s="41">
        <v>0.06</v>
      </c>
      <c r="I200" s="89">
        <f t="shared" si="34"/>
        <v>0</v>
      </c>
      <c r="J200" s="88"/>
      <c r="K200" s="88"/>
      <c r="L200" s="88"/>
      <c r="M200" s="89">
        <f t="shared" si="36"/>
        <v>0</v>
      </c>
      <c r="N200" s="88"/>
      <c r="O200" s="88"/>
      <c r="P200" s="88"/>
      <c r="Q200" s="89">
        <f t="shared" si="38"/>
        <v>0</v>
      </c>
      <c r="R200" s="88"/>
      <c r="S200" s="88"/>
      <c r="T200" s="88"/>
      <c r="U200" s="89">
        <f t="shared" si="40"/>
        <v>0</v>
      </c>
      <c r="V200" s="88">
        <f t="shared" si="41"/>
        <v>0</v>
      </c>
      <c r="W200" s="88"/>
      <c r="X200" s="88">
        <f t="shared" si="42"/>
        <v>0</v>
      </c>
    </row>
    <row r="201" spans="1:24" ht="21" customHeight="1" x14ac:dyDescent="0.25">
      <c r="A201" s="59">
        <v>15</v>
      </c>
      <c r="B201" s="8" t="s">
        <v>62</v>
      </c>
      <c r="C201" s="59" t="s">
        <v>28</v>
      </c>
      <c r="D201" s="60">
        <v>20</v>
      </c>
      <c r="E201" s="88">
        <v>1000</v>
      </c>
      <c r="F201" s="88">
        <v>1000</v>
      </c>
      <c r="G201" s="40"/>
      <c r="H201" s="41">
        <v>0.24</v>
      </c>
      <c r="I201" s="89">
        <f t="shared" si="34"/>
        <v>0</v>
      </c>
      <c r="J201" s="88">
        <f t="shared" si="35"/>
        <v>0</v>
      </c>
      <c r="K201" s="88"/>
      <c r="L201" s="88"/>
      <c r="M201" s="89">
        <f t="shared" si="36"/>
        <v>0</v>
      </c>
      <c r="N201" s="88">
        <f t="shared" si="37"/>
        <v>0</v>
      </c>
      <c r="O201" s="88"/>
      <c r="P201" s="88"/>
      <c r="Q201" s="89">
        <f t="shared" si="38"/>
        <v>0</v>
      </c>
      <c r="R201" s="88">
        <f t="shared" si="39"/>
        <v>0</v>
      </c>
      <c r="S201" s="88"/>
      <c r="T201" s="88"/>
      <c r="U201" s="89">
        <f t="shared" si="40"/>
        <v>0</v>
      </c>
      <c r="V201" s="88">
        <f t="shared" si="41"/>
        <v>0</v>
      </c>
      <c r="W201" s="88"/>
      <c r="X201" s="88">
        <f t="shared" si="42"/>
        <v>0</v>
      </c>
    </row>
    <row r="202" spans="1:24" ht="23.25" customHeight="1" x14ac:dyDescent="0.25">
      <c r="A202" s="59">
        <v>16</v>
      </c>
      <c r="B202" s="20" t="s">
        <v>186</v>
      </c>
      <c r="C202" s="59" t="s">
        <v>28</v>
      </c>
      <c r="D202" s="60">
        <v>1</v>
      </c>
      <c r="E202" s="88">
        <v>9</v>
      </c>
      <c r="F202" s="88">
        <v>10</v>
      </c>
      <c r="G202" s="40"/>
      <c r="H202" s="41">
        <v>0.24</v>
      </c>
      <c r="I202" s="89">
        <f t="shared" si="34"/>
        <v>0</v>
      </c>
      <c r="J202" s="88">
        <f t="shared" si="35"/>
        <v>0</v>
      </c>
      <c r="K202" s="88"/>
      <c r="L202" s="88"/>
      <c r="M202" s="89">
        <f t="shared" si="36"/>
        <v>0</v>
      </c>
      <c r="N202" s="88">
        <f t="shared" si="37"/>
        <v>0</v>
      </c>
      <c r="O202" s="88"/>
      <c r="P202" s="88"/>
      <c r="Q202" s="89">
        <f t="shared" si="38"/>
        <v>0</v>
      </c>
      <c r="R202" s="88">
        <f t="shared" si="39"/>
        <v>0</v>
      </c>
      <c r="S202" s="88"/>
      <c r="T202" s="88"/>
      <c r="U202" s="89">
        <f t="shared" si="40"/>
        <v>0</v>
      </c>
      <c r="V202" s="88">
        <f t="shared" si="41"/>
        <v>0</v>
      </c>
      <c r="W202" s="88"/>
      <c r="X202" s="88">
        <f t="shared" si="42"/>
        <v>0</v>
      </c>
    </row>
    <row r="203" spans="1:24" ht="21" customHeight="1" x14ac:dyDescent="0.25">
      <c r="A203" s="59">
        <v>17</v>
      </c>
      <c r="B203" s="20" t="s">
        <v>187</v>
      </c>
      <c r="C203" s="59" t="s">
        <v>28</v>
      </c>
      <c r="D203" s="60">
        <v>5</v>
      </c>
      <c r="E203" s="88">
        <v>80</v>
      </c>
      <c r="F203" s="88">
        <v>80</v>
      </c>
      <c r="G203" s="40"/>
      <c r="H203" s="41">
        <v>0.24</v>
      </c>
      <c r="I203" s="89">
        <f t="shared" si="34"/>
        <v>0</v>
      </c>
      <c r="J203" s="88">
        <f t="shared" si="35"/>
        <v>0</v>
      </c>
      <c r="K203" s="88"/>
      <c r="L203" s="88"/>
      <c r="M203" s="89">
        <f t="shared" si="36"/>
        <v>0</v>
      </c>
      <c r="N203" s="88">
        <f t="shared" si="37"/>
        <v>0</v>
      </c>
      <c r="O203" s="88"/>
      <c r="P203" s="88"/>
      <c r="Q203" s="89">
        <f t="shared" si="38"/>
        <v>0</v>
      </c>
      <c r="R203" s="88">
        <f t="shared" si="39"/>
        <v>0</v>
      </c>
      <c r="S203" s="88"/>
      <c r="T203" s="88"/>
      <c r="U203" s="89">
        <f t="shared" si="40"/>
        <v>0</v>
      </c>
      <c r="V203" s="88">
        <f t="shared" si="41"/>
        <v>0</v>
      </c>
      <c r="W203" s="88"/>
      <c r="X203" s="88">
        <f t="shared" si="42"/>
        <v>0</v>
      </c>
    </row>
    <row r="204" spans="1:24" ht="18.75" customHeight="1" x14ac:dyDescent="0.25">
      <c r="A204" s="59">
        <v>18</v>
      </c>
      <c r="B204" s="20" t="s">
        <v>188</v>
      </c>
      <c r="C204" s="59" t="s">
        <v>28</v>
      </c>
      <c r="D204" s="60">
        <v>1</v>
      </c>
      <c r="E204" s="88">
        <v>4</v>
      </c>
      <c r="F204" s="88">
        <v>4</v>
      </c>
      <c r="G204" s="40"/>
      <c r="H204" s="41">
        <v>0.24</v>
      </c>
      <c r="I204" s="89">
        <f t="shared" si="34"/>
        <v>0</v>
      </c>
      <c r="J204" s="88">
        <f t="shared" si="35"/>
        <v>0</v>
      </c>
      <c r="K204" s="88"/>
      <c r="L204" s="88"/>
      <c r="M204" s="89">
        <f t="shared" si="36"/>
        <v>0</v>
      </c>
      <c r="N204" s="88">
        <f t="shared" si="37"/>
        <v>0</v>
      </c>
      <c r="O204" s="88"/>
      <c r="P204" s="88"/>
      <c r="Q204" s="89">
        <f t="shared" si="38"/>
        <v>0</v>
      </c>
      <c r="R204" s="88">
        <f t="shared" si="39"/>
        <v>0</v>
      </c>
      <c r="S204" s="88"/>
      <c r="T204" s="88"/>
      <c r="U204" s="89">
        <f t="shared" si="40"/>
        <v>0</v>
      </c>
      <c r="V204" s="88">
        <f t="shared" si="41"/>
        <v>0</v>
      </c>
      <c r="W204" s="88"/>
      <c r="X204" s="88">
        <f t="shared" si="42"/>
        <v>0</v>
      </c>
    </row>
    <row r="205" spans="1:24" ht="19.5" customHeight="1" x14ac:dyDescent="0.25">
      <c r="A205" s="59">
        <v>19</v>
      </c>
      <c r="B205" s="20" t="s">
        <v>189</v>
      </c>
      <c r="C205" s="59" t="s">
        <v>28</v>
      </c>
      <c r="D205" s="60">
        <v>1</v>
      </c>
      <c r="E205" s="88">
        <v>5</v>
      </c>
      <c r="F205" s="88">
        <v>5</v>
      </c>
      <c r="G205" s="40"/>
      <c r="H205" s="41">
        <v>0.24</v>
      </c>
      <c r="I205" s="89">
        <f t="shared" si="34"/>
        <v>0</v>
      </c>
      <c r="J205" s="88">
        <f t="shared" si="35"/>
        <v>0</v>
      </c>
      <c r="K205" s="88"/>
      <c r="L205" s="88"/>
      <c r="M205" s="89">
        <f t="shared" si="36"/>
        <v>0</v>
      </c>
      <c r="N205" s="88">
        <f t="shared" si="37"/>
        <v>0</v>
      </c>
      <c r="O205" s="88"/>
      <c r="P205" s="88"/>
      <c r="Q205" s="89">
        <f t="shared" si="38"/>
        <v>0</v>
      </c>
      <c r="R205" s="88">
        <f t="shared" si="39"/>
        <v>0</v>
      </c>
      <c r="S205" s="88"/>
      <c r="T205" s="88"/>
      <c r="U205" s="89">
        <f t="shared" si="40"/>
        <v>0</v>
      </c>
      <c r="V205" s="88">
        <f t="shared" si="41"/>
        <v>0</v>
      </c>
      <c r="W205" s="88"/>
      <c r="X205" s="88">
        <f t="shared" si="42"/>
        <v>0</v>
      </c>
    </row>
    <row r="206" spans="1:24" ht="21.75" customHeight="1" x14ac:dyDescent="0.25">
      <c r="A206" s="59">
        <v>20</v>
      </c>
      <c r="B206" s="20" t="s">
        <v>190</v>
      </c>
      <c r="C206" s="59" t="s">
        <v>28</v>
      </c>
      <c r="D206" s="60">
        <v>5</v>
      </c>
      <c r="E206" s="88">
        <v>100</v>
      </c>
      <c r="F206" s="88">
        <v>100</v>
      </c>
      <c r="G206" s="40"/>
      <c r="H206" s="41">
        <v>0.24</v>
      </c>
      <c r="I206" s="89">
        <f t="shared" si="34"/>
        <v>0</v>
      </c>
      <c r="J206" s="88">
        <f t="shared" si="35"/>
        <v>0</v>
      </c>
      <c r="K206" s="88"/>
      <c r="L206" s="88"/>
      <c r="M206" s="89">
        <f t="shared" si="36"/>
        <v>0</v>
      </c>
      <c r="N206" s="88">
        <f t="shared" si="37"/>
        <v>0</v>
      </c>
      <c r="O206" s="88"/>
      <c r="P206" s="88"/>
      <c r="Q206" s="89">
        <f t="shared" si="38"/>
        <v>0</v>
      </c>
      <c r="R206" s="88">
        <f t="shared" si="39"/>
        <v>0</v>
      </c>
      <c r="S206" s="88"/>
      <c r="T206" s="88"/>
      <c r="U206" s="89">
        <f t="shared" si="40"/>
        <v>0</v>
      </c>
      <c r="V206" s="88">
        <f t="shared" si="41"/>
        <v>0</v>
      </c>
      <c r="W206" s="88"/>
      <c r="X206" s="88">
        <f t="shared" si="42"/>
        <v>0</v>
      </c>
    </row>
    <row r="207" spans="1:24" ht="20.25" customHeight="1" x14ac:dyDescent="0.25">
      <c r="A207" s="59">
        <v>21</v>
      </c>
      <c r="B207" s="20" t="s">
        <v>191</v>
      </c>
      <c r="C207" s="59" t="s">
        <v>28</v>
      </c>
      <c r="D207" s="60">
        <v>5</v>
      </c>
      <c r="E207" s="88">
        <v>50</v>
      </c>
      <c r="F207" s="88">
        <v>50</v>
      </c>
      <c r="G207" s="40"/>
      <c r="H207" s="41">
        <v>0.24</v>
      </c>
      <c r="I207" s="89">
        <f t="shared" si="34"/>
        <v>0</v>
      </c>
      <c r="J207" s="88">
        <f t="shared" si="35"/>
        <v>0</v>
      </c>
      <c r="K207" s="88"/>
      <c r="L207" s="88"/>
      <c r="M207" s="89">
        <f t="shared" si="36"/>
        <v>0</v>
      </c>
      <c r="N207" s="88">
        <f t="shared" si="37"/>
        <v>0</v>
      </c>
      <c r="O207" s="88"/>
      <c r="P207" s="88"/>
      <c r="Q207" s="89">
        <f t="shared" si="38"/>
        <v>0</v>
      </c>
      <c r="R207" s="88">
        <f t="shared" si="39"/>
        <v>0</v>
      </c>
      <c r="S207" s="88"/>
      <c r="T207" s="88"/>
      <c r="U207" s="89">
        <f t="shared" si="40"/>
        <v>0</v>
      </c>
      <c r="V207" s="88">
        <f t="shared" si="41"/>
        <v>0</v>
      </c>
      <c r="W207" s="88"/>
      <c r="X207" s="88">
        <f t="shared" si="42"/>
        <v>0</v>
      </c>
    </row>
    <row r="208" spans="1:24" ht="19.5" customHeight="1" x14ac:dyDescent="0.25">
      <c r="A208" s="59">
        <v>22</v>
      </c>
      <c r="B208" s="21" t="s">
        <v>192</v>
      </c>
      <c r="C208" s="59" t="s">
        <v>28</v>
      </c>
      <c r="D208" s="60">
        <v>20</v>
      </c>
      <c r="E208" s="88">
        <v>400</v>
      </c>
      <c r="F208" s="88">
        <v>400</v>
      </c>
      <c r="G208" s="40"/>
      <c r="H208" s="41">
        <v>0.24</v>
      </c>
      <c r="I208" s="89">
        <f t="shared" si="34"/>
        <v>0</v>
      </c>
      <c r="J208" s="88">
        <f t="shared" si="35"/>
        <v>0</v>
      </c>
      <c r="K208" s="88"/>
      <c r="L208" s="88"/>
      <c r="M208" s="89">
        <f t="shared" si="36"/>
        <v>0</v>
      </c>
      <c r="N208" s="88">
        <f t="shared" si="37"/>
        <v>0</v>
      </c>
      <c r="O208" s="88"/>
      <c r="P208" s="88"/>
      <c r="Q208" s="89">
        <f t="shared" si="38"/>
        <v>0</v>
      </c>
      <c r="R208" s="88">
        <f t="shared" si="39"/>
        <v>0</v>
      </c>
      <c r="S208" s="88"/>
      <c r="T208" s="88"/>
      <c r="U208" s="89">
        <f t="shared" si="40"/>
        <v>0</v>
      </c>
      <c r="V208" s="88">
        <f t="shared" si="41"/>
        <v>0</v>
      </c>
      <c r="W208" s="88"/>
      <c r="X208" s="88">
        <f t="shared" si="42"/>
        <v>0</v>
      </c>
    </row>
    <row r="209" spans="1:24" ht="24" customHeight="1" x14ac:dyDescent="0.25">
      <c r="A209" s="59">
        <v>23</v>
      </c>
      <c r="B209" s="22" t="s">
        <v>193</v>
      </c>
      <c r="C209" s="59" t="s">
        <v>138</v>
      </c>
      <c r="D209" s="60">
        <v>3</v>
      </c>
      <c r="E209" s="88">
        <v>40</v>
      </c>
      <c r="F209" s="88">
        <v>40</v>
      </c>
      <c r="G209" s="40"/>
      <c r="H209" s="41">
        <v>0.24</v>
      </c>
      <c r="I209" s="89">
        <f t="shared" si="34"/>
        <v>0</v>
      </c>
      <c r="J209" s="88">
        <f t="shared" si="35"/>
        <v>0</v>
      </c>
      <c r="K209" s="88"/>
      <c r="L209" s="88"/>
      <c r="M209" s="89">
        <f t="shared" si="36"/>
        <v>0</v>
      </c>
      <c r="N209" s="88">
        <f t="shared" si="37"/>
        <v>0</v>
      </c>
      <c r="O209" s="88"/>
      <c r="P209" s="88"/>
      <c r="Q209" s="89">
        <f t="shared" si="38"/>
        <v>0</v>
      </c>
      <c r="R209" s="88">
        <f t="shared" si="39"/>
        <v>0</v>
      </c>
      <c r="S209" s="88"/>
      <c r="T209" s="88"/>
      <c r="U209" s="89">
        <f t="shared" si="40"/>
        <v>0</v>
      </c>
      <c r="V209" s="88">
        <f t="shared" si="41"/>
        <v>0</v>
      </c>
      <c r="W209" s="88"/>
      <c r="X209" s="88">
        <f t="shared" si="42"/>
        <v>0</v>
      </c>
    </row>
    <row r="210" spans="1:24" ht="22.5" customHeight="1" x14ac:dyDescent="0.25">
      <c r="A210" s="59">
        <v>24</v>
      </c>
      <c r="B210" s="20" t="s">
        <v>194</v>
      </c>
      <c r="C210" s="59" t="s">
        <v>28</v>
      </c>
      <c r="D210" s="60">
        <v>2</v>
      </c>
      <c r="E210" s="88">
        <v>30</v>
      </c>
      <c r="F210" s="88">
        <v>30</v>
      </c>
      <c r="G210" s="40"/>
      <c r="H210" s="41">
        <v>0.24</v>
      </c>
      <c r="I210" s="89">
        <f t="shared" si="34"/>
        <v>0</v>
      </c>
      <c r="J210" s="88">
        <f t="shared" si="35"/>
        <v>0</v>
      </c>
      <c r="K210" s="88"/>
      <c r="L210" s="88"/>
      <c r="M210" s="89">
        <f t="shared" si="36"/>
        <v>0</v>
      </c>
      <c r="N210" s="88">
        <f t="shared" si="37"/>
        <v>0</v>
      </c>
      <c r="O210" s="88"/>
      <c r="P210" s="88"/>
      <c r="Q210" s="89">
        <f t="shared" si="38"/>
        <v>0</v>
      </c>
      <c r="R210" s="88">
        <f t="shared" si="39"/>
        <v>0</v>
      </c>
      <c r="S210" s="88"/>
      <c r="T210" s="88"/>
      <c r="U210" s="89">
        <f t="shared" si="40"/>
        <v>0</v>
      </c>
      <c r="V210" s="88">
        <f t="shared" si="41"/>
        <v>0</v>
      </c>
      <c r="W210" s="88"/>
      <c r="X210" s="88">
        <f t="shared" si="42"/>
        <v>0</v>
      </c>
    </row>
    <row r="211" spans="1:24" ht="28.5" customHeight="1" x14ac:dyDescent="0.25">
      <c r="A211" s="59">
        <v>25</v>
      </c>
      <c r="B211" s="8" t="s">
        <v>54</v>
      </c>
      <c r="C211" s="59" t="s">
        <v>28</v>
      </c>
      <c r="D211" s="60">
        <v>5</v>
      </c>
      <c r="E211" s="88">
        <v>100</v>
      </c>
      <c r="F211" s="88">
        <v>100</v>
      </c>
      <c r="G211" s="40"/>
      <c r="H211" s="41">
        <v>0.24</v>
      </c>
      <c r="I211" s="89">
        <f t="shared" si="34"/>
        <v>0</v>
      </c>
      <c r="J211" s="88">
        <f t="shared" si="35"/>
        <v>0</v>
      </c>
      <c r="K211" s="88"/>
      <c r="L211" s="88"/>
      <c r="M211" s="89">
        <f t="shared" si="36"/>
        <v>0</v>
      </c>
      <c r="N211" s="88">
        <f t="shared" si="37"/>
        <v>0</v>
      </c>
      <c r="O211" s="88"/>
      <c r="P211" s="88"/>
      <c r="Q211" s="89">
        <f t="shared" si="38"/>
        <v>0</v>
      </c>
      <c r="R211" s="88">
        <f t="shared" si="39"/>
        <v>0</v>
      </c>
      <c r="S211" s="88"/>
      <c r="T211" s="88"/>
      <c r="U211" s="89">
        <f t="shared" si="40"/>
        <v>0</v>
      </c>
      <c r="V211" s="88">
        <f t="shared" si="41"/>
        <v>0</v>
      </c>
      <c r="W211" s="88"/>
      <c r="X211" s="88">
        <f t="shared" si="42"/>
        <v>0</v>
      </c>
    </row>
    <row r="212" spans="1:24" ht="18.75" customHeight="1" x14ac:dyDescent="0.25">
      <c r="A212" s="59">
        <v>26</v>
      </c>
      <c r="B212" s="20" t="s">
        <v>148</v>
      </c>
      <c r="C212" s="59" t="s">
        <v>28</v>
      </c>
      <c r="D212" s="60">
        <v>1</v>
      </c>
      <c r="E212" s="88">
        <v>1</v>
      </c>
      <c r="F212" s="88">
        <v>1</v>
      </c>
      <c r="G212" s="40"/>
      <c r="H212" s="41">
        <v>0.24</v>
      </c>
      <c r="I212" s="89">
        <f t="shared" si="34"/>
        <v>0</v>
      </c>
      <c r="J212" s="88">
        <f t="shared" si="35"/>
        <v>0</v>
      </c>
      <c r="K212" s="88"/>
      <c r="L212" s="88"/>
      <c r="M212" s="89">
        <f t="shared" si="36"/>
        <v>0</v>
      </c>
      <c r="N212" s="88">
        <f t="shared" si="37"/>
        <v>0</v>
      </c>
      <c r="O212" s="88"/>
      <c r="P212" s="88"/>
      <c r="Q212" s="89">
        <f t="shared" si="38"/>
        <v>0</v>
      </c>
      <c r="R212" s="88">
        <f t="shared" si="39"/>
        <v>0</v>
      </c>
      <c r="S212" s="88"/>
      <c r="T212" s="88"/>
      <c r="U212" s="89">
        <f t="shared" si="40"/>
        <v>0</v>
      </c>
      <c r="V212" s="88">
        <f t="shared" si="41"/>
        <v>0</v>
      </c>
      <c r="W212" s="88"/>
      <c r="X212" s="88">
        <f t="shared" si="42"/>
        <v>0</v>
      </c>
    </row>
    <row r="213" spans="1:24" ht="21" customHeight="1" x14ac:dyDescent="0.25">
      <c r="A213" s="59">
        <v>27</v>
      </c>
      <c r="B213" s="23" t="s">
        <v>195</v>
      </c>
      <c r="C213" s="59" t="s">
        <v>28</v>
      </c>
      <c r="D213" s="60">
        <v>2</v>
      </c>
      <c r="E213" s="88">
        <v>20</v>
      </c>
      <c r="F213" s="88">
        <v>20</v>
      </c>
      <c r="G213" s="40"/>
      <c r="H213" s="41">
        <v>0.24</v>
      </c>
      <c r="I213" s="89">
        <f t="shared" si="34"/>
        <v>0</v>
      </c>
      <c r="J213" s="88">
        <f t="shared" si="35"/>
        <v>0</v>
      </c>
      <c r="K213" s="88"/>
      <c r="L213" s="88"/>
      <c r="M213" s="89">
        <f t="shared" si="36"/>
        <v>0</v>
      </c>
      <c r="N213" s="88">
        <f t="shared" si="37"/>
        <v>0</v>
      </c>
      <c r="O213" s="88"/>
      <c r="P213" s="88"/>
      <c r="Q213" s="89">
        <f t="shared" si="38"/>
        <v>0</v>
      </c>
      <c r="R213" s="88">
        <f t="shared" si="39"/>
        <v>0</v>
      </c>
      <c r="S213" s="88"/>
      <c r="T213" s="88"/>
      <c r="U213" s="89">
        <f t="shared" si="40"/>
        <v>0</v>
      </c>
      <c r="V213" s="88">
        <f t="shared" si="41"/>
        <v>0</v>
      </c>
      <c r="W213" s="88"/>
      <c r="X213" s="88">
        <f t="shared" si="42"/>
        <v>0</v>
      </c>
    </row>
    <row r="214" spans="1:24" ht="21.75" customHeight="1" x14ac:dyDescent="0.25">
      <c r="A214" s="59">
        <v>28</v>
      </c>
      <c r="B214" s="21" t="s">
        <v>196</v>
      </c>
      <c r="C214" s="59" t="s">
        <v>28</v>
      </c>
      <c r="D214" s="60">
        <v>0</v>
      </c>
      <c r="E214" s="88">
        <v>1</v>
      </c>
      <c r="F214" s="88">
        <v>1</v>
      </c>
      <c r="G214" s="40"/>
      <c r="H214" s="41">
        <v>0.24</v>
      </c>
      <c r="I214" s="89">
        <f t="shared" si="34"/>
        <v>0</v>
      </c>
      <c r="J214" s="88">
        <f t="shared" si="35"/>
        <v>0</v>
      </c>
      <c r="K214" s="88"/>
      <c r="L214" s="88"/>
      <c r="M214" s="89">
        <f t="shared" si="36"/>
        <v>0</v>
      </c>
      <c r="N214" s="88">
        <f t="shared" si="37"/>
        <v>0</v>
      </c>
      <c r="O214" s="88"/>
      <c r="P214" s="88"/>
      <c r="Q214" s="89">
        <f t="shared" si="38"/>
        <v>0</v>
      </c>
      <c r="R214" s="88">
        <f t="shared" si="39"/>
        <v>0</v>
      </c>
      <c r="S214" s="88"/>
      <c r="T214" s="88"/>
      <c r="U214" s="89">
        <f t="shared" si="40"/>
        <v>0</v>
      </c>
      <c r="V214" s="88">
        <f t="shared" si="41"/>
        <v>0</v>
      </c>
      <c r="W214" s="88"/>
      <c r="X214" s="88">
        <f t="shared" si="42"/>
        <v>0</v>
      </c>
    </row>
    <row r="215" spans="1:24" ht="21" customHeight="1" x14ac:dyDescent="0.25">
      <c r="A215" s="59">
        <v>29</v>
      </c>
      <c r="B215" s="20" t="s">
        <v>197</v>
      </c>
      <c r="C215" s="59" t="s">
        <v>28</v>
      </c>
      <c r="D215" s="60">
        <v>3</v>
      </c>
      <c r="E215" s="88">
        <v>100</v>
      </c>
      <c r="F215" s="88">
        <v>100</v>
      </c>
      <c r="G215" s="40"/>
      <c r="H215" s="41">
        <v>0.24</v>
      </c>
      <c r="I215" s="89">
        <f t="shared" si="34"/>
        <v>0</v>
      </c>
      <c r="J215" s="88">
        <f t="shared" si="35"/>
        <v>0</v>
      </c>
      <c r="K215" s="88"/>
      <c r="L215" s="88"/>
      <c r="M215" s="89">
        <f t="shared" si="36"/>
        <v>0</v>
      </c>
      <c r="N215" s="88">
        <f t="shared" si="37"/>
        <v>0</v>
      </c>
      <c r="O215" s="88"/>
      <c r="P215" s="88"/>
      <c r="Q215" s="89">
        <f t="shared" si="38"/>
        <v>0</v>
      </c>
      <c r="R215" s="88">
        <f t="shared" si="39"/>
        <v>0</v>
      </c>
      <c r="S215" s="88"/>
      <c r="T215" s="88"/>
      <c r="U215" s="89">
        <f t="shared" si="40"/>
        <v>0</v>
      </c>
      <c r="V215" s="88">
        <f t="shared" si="41"/>
        <v>0</v>
      </c>
      <c r="W215" s="88"/>
      <c r="X215" s="88">
        <f t="shared" si="42"/>
        <v>0</v>
      </c>
    </row>
    <row r="216" spans="1:24" ht="21" customHeight="1" x14ac:dyDescent="0.25">
      <c r="A216" s="59">
        <v>30</v>
      </c>
      <c r="B216" s="20" t="s">
        <v>198</v>
      </c>
      <c r="C216" s="59" t="s">
        <v>28</v>
      </c>
      <c r="D216" s="60">
        <v>3</v>
      </c>
      <c r="E216" s="88">
        <v>100</v>
      </c>
      <c r="F216" s="88">
        <v>100</v>
      </c>
      <c r="G216" s="40"/>
      <c r="H216" s="41">
        <v>0.24</v>
      </c>
      <c r="I216" s="89">
        <f t="shared" si="34"/>
        <v>0</v>
      </c>
      <c r="J216" s="88">
        <f t="shared" si="35"/>
        <v>0</v>
      </c>
      <c r="K216" s="88"/>
      <c r="L216" s="88"/>
      <c r="M216" s="89">
        <f t="shared" si="36"/>
        <v>0</v>
      </c>
      <c r="N216" s="88">
        <f t="shared" si="37"/>
        <v>0</v>
      </c>
      <c r="O216" s="88"/>
      <c r="P216" s="88"/>
      <c r="Q216" s="89">
        <f t="shared" si="38"/>
        <v>0</v>
      </c>
      <c r="R216" s="88">
        <f t="shared" si="39"/>
        <v>0</v>
      </c>
      <c r="S216" s="88"/>
      <c r="T216" s="88"/>
      <c r="U216" s="89">
        <f t="shared" si="40"/>
        <v>0</v>
      </c>
      <c r="V216" s="88">
        <f t="shared" si="41"/>
        <v>0</v>
      </c>
      <c r="W216" s="88"/>
      <c r="X216" s="88">
        <f t="shared" si="42"/>
        <v>0</v>
      </c>
    </row>
    <row r="217" spans="1:24" ht="20.25" customHeight="1" x14ac:dyDescent="0.25">
      <c r="A217" s="59">
        <v>31</v>
      </c>
      <c r="B217" s="20" t="s">
        <v>199</v>
      </c>
      <c r="C217" s="59" t="s">
        <v>28</v>
      </c>
      <c r="D217" s="60">
        <v>3</v>
      </c>
      <c r="E217" s="88">
        <v>50</v>
      </c>
      <c r="F217" s="88">
        <v>50</v>
      </c>
      <c r="G217" s="40"/>
      <c r="H217" s="41">
        <v>0.24</v>
      </c>
      <c r="I217" s="89">
        <f t="shared" si="34"/>
        <v>0</v>
      </c>
      <c r="J217" s="88">
        <f t="shared" si="35"/>
        <v>0</v>
      </c>
      <c r="K217" s="88"/>
      <c r="L217" s="88"/>
      <c r="M217" s="89">
        <f t="shared" si="36"/>
        <v>0</v>
      </c>
      <c r="N217" s="88">
        <f t="shared" si="37"/>
        <v>0</v>
      </c>
      <c r="O217" s="88"/>
      <c r="P217" s="88"/>
      <c r="Q217" s="89">
        <f t="shared" si="38"/>
        <v>0</v>
      </c>
      <c r="R217" s="88">
        <f t="shared" si="39"/>
        <v>0</v>
      </c>
      <c r="S217" s="88"/>
      <c r="T217" s="88"/>
      <c r="U217" s="89">
        <f t="shared" si="40"/>
        <v>0</v>
      </c>
      <c r="V217" s="88">
        <f t="shared" si="41"/>
        <v>0</v>
      </c>
      <c r="W217" s="88"/>
      <c r="X217" s="88">
        <f t="shared" si="42"/>
        <v>0</v>
      </c>
    </row>
    <row r="218" spans="1:24" ht="19.5" customHeight="1" x14ac:dyDescent="0.25">
      <c r="A218" s="59">
        <v>32</v>
      </c>
      <c r="B218" s="20" t="s">
        <v>200</v>
      </c>
      <c r="C218" s="59" t="s">
        <v>28</v>
      </c>
      <c r="D218" s="60">
        <v>2</v>
      </c>
      <c r="E218" s="88">
        <v>10</v>
      </c>
      <c r="F218" s="88">
        <v>10</v>
      </c>
      <c r="G218" s="40"/>
      <c r="H218" s="41">
        <v>0.24</v>
      </c>
      <c r="I218" s="89">
        <f t="shared" si="34"/>
        <v>0</v>
      </c>
      <c r="J218" s="88">
        <f t="shared" si="35"/>
        <v>0</v>
      </c>
      <c r="K218" s="88"/>
      <c r="L218" s="88"/>
      <c r="M218" s="89">
        <f t="shared" si="36"/>
        <v>0</v>
      </c>
      <c r="N218" s="88">
        <f t="shared" si="37"/>
        <v>0</v>
      </c>
      <c r="O218" s="88"/>
      <c r="P218" s="88"/>
      <c r="Q218" s="89">
        <f t="shared" si="38"/>
        <v>0</v>
      </c>
      <c r="R218" s="88">
        <f t="shared" si="39"/>
        <v>0</v>
      </c>
      <c r="S218" s="88"/>
      <c r="T218" s="88"/>
      <c r="U218" s="89">
        <f t="shared" si="40"/>
        <v>0</v>
      </c>
      <c r="V218" s="88">
        <f t="shared" si="41"/>
        <v>0</v>
      </c>
      <c r="W218" s="88"/>
      <c r="X218" s="88">
        <f t="shared" si="42"/>
        <v>0</v>
      </c>
    </row>
    <row r="219" spans="1:24" ht="27" customHeight="1" x14ac:dyDescent="0.25">
      <c r="A219" s="59">
        <v>33</v>
      </c>
      <c r="B219" s="20" t="s">
        <v>201</v>
      </c>
      <c r="C219" s="59" t="s">
        <v>28</v>
      </c>
      <c r="D219" s="60">
        <v>1</v>
      </c>
      <c r="E219" s="88">
        <v>5</v>
      </c>
      <c r="F219" s="88">
        <v>5</v>
      </c>
      <c r="G219" s="40"/>
      <c r="H219" s="41">
        <v>0.24</v>
      </c>
      <c r="I219" s="89">
        <f t="shared" si="34"/>
        <v>0</v>
      </c>
      <c r="J219" s="88">
        <f t="shared" si="35"/>
        <v>0</v>
      </c>
      <c r="K219" s="88"/>
      <c r="L219" s="88"/>
      <c r="M219" s="89">
        <f t="shared" si="36"/>
        <v>0</v>
      </c>
      <c r="N219" s="88">
        <f t="shared" si="37"/>
        <v>0</v>
      </c>
      <c r="O219" s="88"/>
      <c r="P219" s="88"/>
      <c r="Q219" s="89">
        <f t="shared" si="38"/>
        <v>0</v>
      </c>
      <c r="R219" s="88">
        <f t="shared" si="39"/>
        <v>0</v>
      </c>
      <c r="S219" s="88"/>
      <c r="T219" s="88"/>
      <c r="U219" s="89">
        <f t="shared" si="40"/>
        <v>0</v>
      </c>
      <c r="V219" s="88">
        <f t="shared" si="41"/>
        <v>0</v>
      </c>
      <c r="W219" s="88"/>
      <c r="X219" s="88">
        <f t="shared" si="42"/>
        <v>0</v>
      </c>
    </row>
    <row r="220" spans="1:24" ht="22.5" customHeight="1" x14ac:dyDescent="0.25">
      <c r="A220" s="59">
        <v>34</v>
      </c>
      <c r="B220" s="20" t="s">
        <v>202</v>
      </c>
      <c r="C220" s="59" t="s">
        <v>41</v>
      </c>
      <c r="D220" s="60">
        <v>20</v>
      </c>
      <c r="E220" s="88">
        <v>1200</v>
      </c>
      <c r="F220" s="88">
        <v>1200</v>
      </c>
      <c r="G220" s="40"/>
      <c r="H220" s="41">
        <v>0.24</v>
      </c>
      <c r="I220" s="89">
        <f t="shared" si="34"/>
        <v>0</v>
      </c>
      <c r="J220" s="88">
        <f t="shared" si="35"/>
        <v>0</v>
      </c>
      <c r="K220" s="88"/>
      <c r="L220" s="88"/>
      <c r="M220" s="89">
        <f t="shared" si="36"/>
        <v>0</v>
      </c>
      <c r="N220" s="88">
        <f t="shared" si="37"/>
        <v>0</v>
      </c>
      <c r="O220" s="88"/>
      <c r="P220" s="88"/>
      <c r="Q220" s="89">
        <f t="shared" si="38"/>
        <v>0</v>
      </c>
      <c r="R220" s="88">
        <f t="shared" si="39"/>
        <v>0</v>
      </c>
      <c r="S220" s="88"/>
      <c r="T220" s="88"/>
      <c r="U220" s="89">
        <f t="shared" si="40"/>
        <v>0</v>
      </c>
      <c r="V220" s="88">
        <f t="shared" si="41"/>
        <v>0</v>
      </c>
      <c r="W220" s="88"/>
      <c r="X220" s="88">
        <f t="shared" si="42"/>
        <v>0</v>
      </c>
    </row>
    <row r="221" spans="1:24" ht="24.75" customHeight="1" x14ac:dyDescent="0.25">
      <c r="A221" s="59">
        <v>35</v>
      </c>
      <c r="B221" s="20" t="s">
        <v>203</v>
      </c>
      <c r="C221" s="59" t="s">
        <v>28</v>
      </c>
      <c r="D221" s="60">
        <v>5</v>
      </c>
      <c r="E221" s="88">
        <v>200</v>
      </c>
      <c r="F221" s="88">
        <v>200</v>
      </c>
      <c r="G221" s="40"/>
      <c r="H221" s="41">
        <v>0.06</v>
      </c>
      <c r="I221" s="89">
        <f t="shared" si="34"/>
        <v>0</v>
      </c>
      <c r="J221" s="88"/>
      <c r="K221" s="88"/>
      <c r="L221" s="88"/>
      <c r="M221" s="89">
        <f t="shared" si="36"/>
        <v>0</v>
      </c>
      <c r="N221" s="88"/>
      <c r="O221" s="88"/>
      <c r="P221" s="88"/>
      <c r="Q221" s="89">
        <f t="shared" si="38"/>
        <v>0</v>
      </c>
      <c r="R221" s="88"/>
      <c r="S221" s="88"/>
      <c r="T221" s="88"/>
      <c r="U221" s="89">
        <f t="shared" si="40"/>
        <v>0</v>
      </c>
      <c r="V221" s="88">
        <f t="shared" si="41"/>
        <v>0</v>
      </c>
      <c r="W221" s="88"/>
      <c r="X221" s="88">
        <f t="shared" si="42"/>
        <v>0</v>
      </c>
    </row>
    <row r="222" spans="1:24" ht="21" customHeight="1" x14ac:dyDescent="0.25">
      <c r="A222" s="59">
        <v>36</v>
      </c>
      <c r="B222" s="8" t="s">
        <v>31</v>
      </c>
      <c r="C222" s="59" t="s">
        <v>28</v>
      </c>
      <c r="D222" s="60">
        <v>2</v>
      </c>
      <c r="E222" s="60">
        <v>20</v>
      </c>
      <c r="F222" s="60">
        <v>20</v>
      </c>
      <c r="G222" s="40"/>
      <c r="H222" s="41">
        <v>0.24</v>
      </c>
      <c r="I222" s="89">
        <f t="shared" si="34"/>
        <v>0</v>
      </c>
      <c r="J222" s="88">
        <f t="shared" si="35"/>
        <v>0</v>
      </c>
      <c r="K222" s="88"/>
      <c r="L222" s="88"/>
      <c r="M222" s="89">
        <f t="shared" si="36"/>
        <v>0</v>
      </c>
      <c r="N222" s="88">
        <f t="shared" si="37"/>
        <v>0</v>
      </c>
      <c r="O222" s="88"/>
      <c r="P222" s="88"/>
      <c r="Q222" s="89">
        <f t="shared" si="38"/>
        <v>0</v>
      </c>
      <c r="R222" s="88">
        <f t="shared" si="39"/>
        <v>0</v>
      </c>
      <c r="S222" s="88"/>
      <c r="T222" s="88"/>
      <c r="U222" s="89">
        <f t="shared" si="40"/>
        <v>0</v>
      </c>
      <c r="V222" s="88">
        <f t="shared" si="41"/>
        <v>0</v>
      </c>
      <c r="W222" s="88"/>
      <c r="X222" s="88">
        <f t="shared" si="42"/>
        <v>0</v>
      </c>
    </row>
    <row r="223" spans="1:24" ht="24.75" customHeight="1" x14ac:dyDescent="0.25">
      <c r="A223" s="59">
        <v>37</v>
      </c>
      <c r="B223" s="8" t="s">
        <v>68</v>
      </c>
      <c r="C223" s="24" t="s">
        <v>28</v>
      </c>
      <c r="D223" s="90">
        <v>2</v>
      </c>
      <c r="E223" s="91">
        <v>10</v>
      </c>
      <c r="F223" s="92">
        <v>10</v>
      </c>
      <c r="G223" s="40"/>
      <c r="H223" s="41">
        <v>0.24</v>
      </c>
      <c r="I223" s="89">
        <f t="shared" si="34"/>
        <v>0</v>
      </c>
      <c r="J223" s="88">
        <f t="shared" si="35"/>
        <v>0</v>
      </c>
      <c r="K223" s="88"/>
      <c r="L223" s="88"/>
      <c r="M223" s="89">
        <f t="shared" si="36"/>
        <v>0</v>
      </c>
      <c r="N223" s="88">
        <f t="shared" si="37"/>
        <v>0</v>
      </c>
      <c r="O223" s="88"/>
      <c r="P223" s="88"/>
      <c r="Q223" s="89">
        <f t="shared" si="38"/>
        <v>0</v>
      </c>
      <c r="R223" s="88">
        <f t="shared" si="39"/>
        <v>0</v>
      </c>
      <c r="S223" s="88"/>
      <c r="T223" s="88"/>
      <c r="U223" s="89">
        <f t="shared" si="40"/>
        <v>0</v>
      </c>
      <c r="V223" s="88">
        <f t="shared" si="41"/>
        <v>0</v>
      </c>
      <c r="W223" s="88"/>
      <c r="X223" s="88">
        <f t="shared" si="42"/>
        <v>0</v>
      </c>
    </row>
    <row r="224" spans="1:24" ht="24" customHeight="1" x14ac:dyDescent="0.25">
      <c r="A224" s="59">
        <v>38</v>
      </c>
      <c r="B224" s="8" t="s">
        <v>204</v>
      </c>
      <c r="C224" s="24" t="s">
        <v>28</v>
      </c>
      <c r="D224" s="90">
        <v>2</v>
      </c>
      <c r="E224" s="91">
        <v>10</v>
      </c>
      <c r="F224" s="92">
        <v>10</v>
      </c>
      <c r="G224" s="40"/>
      <c r="H224" s="41">
        <v>0.24</v>
      </c>
      <c r="I224" s="89">
        <f t="shared" si="34"/>
        <v>0</v>
      </c>
      <c r="J224" s="88">
        <f t="shared" si="35"/>
        <v>0</v>
      </c>
      <c r="K224" s="88"/>
      <c r="L224" s="88"/>
      <c r="M224" s="89">
        <f t="shared" si="36"/>
        <v>0</v>
      </c>
      <c r="N224" s="88">
        <f t="shared" si="37"/>
        <v>0</v>
      </c>
      <c r="O224" s="88"/>
      <c r="P224" s="88"/>
      <c r="Q224" s="89">
        <f t="shared" si="38"/>
        <v>0</v>
      </c>
      <c r="R224" s="88">
        <f t="shared" si="39"/>
        <v>0</v>
      </c>
      <c r="S224" s="88"/>
      <c r="T224" s="88"/>
      <c r="U224" s="89">
        <f t="shared" si="40"/>
        <v>0</v>
      </c>
      <c r="V224" s="88">
        <f t="shared" si="41"/>
        <v>0</v>
      </c>
      <c r="W224" s="88"/>
      <c r="X224" s="88">
        <f t="shared" si="42"/>
        <v>0</v>
      </c>
    </row>
    <row r="225" spans="1:24" ht="28.5" customHeight="1" x14ac:dyDescent="0.25">
      <c r="A225" s="48"/>
      <c r="B225" s="24"/>
      <c r="C225" s="24"/>
      <c r="D225" s="90"/>
      <c r="E225" s="120" t="s">
        <v>70</v>
      </c>
      <c r="F225" s="121"/>
      <c r="G225" s="122"/>
      <c r="H225" s="123"/>
      <c r="I225" s="93">
        <f>SUM(I187:I224)</f>
        <v>0</v>
      </c>
      <c r="J225" s="83"/>
      <c r="K225" s="83"/>
      <c r="L225" s="83"/>
      <c r="M225" s="93">
        <f>SUM(M187:M224)</f>
        <v>0</v>
      </c>
      <c r="N225" s="83"/>
      <c r="O225" s="83"/>
      <c r="P225" s="83"/>
      <c r="Q225" s="82">
        <f>SUM(Q187:Q224)</f>
        <v>0</v>
      </c>
      <c r="R225" s="83"/>
      <c r="S225" s="83"/>
      <c r="T225" s="83"/>
      <c r="U225" s="113">
        <f>SUM(I225+M225+Q225)</f>
        <v>0</v>
      </c>
      <c r="V225" s="136"/>
      <c r="W225" s="136"/>
      <c r="X225" s="137"/>
    </row>
    <row r="226" spans="1:24" ht="25.5" customHeight="1" x14ac:dyDescent="0.25">
      <c r="A226" s="51"/>
      <c r="B226" s="25"/>
      <c r="C226" s="25"/>
      <c r="D226" s="94"/>
      <c r="E226" s="120" t="s">
        <v>71</v>
      </c>
      <c r="F226" s="121"/>
      <c r="G226" s="124"/>
      <c r="H226" s="125"/>
      <c r="I226" s="42"/>
      <c r="J226" s="39">
        <f>SUM(J187:J224)</f>
        <v>0</v>
      </c>
      <c r="K226" s="39"/>
      <c r="L226" s="39"/>
      <c r="M226" s="42"/>
      <c r="N226" s="39">
        <f>SUM(N187:N224)</f>
        <v>0</v>
      </c>
      <c r="O226" s="39"/>
      <c r="P226" s="39"/>
      <c r="Q226" s="42"/>
      <c r="R226" s="39">
        <f>SUM(R187:R224)</f>
        <v>0</v>
      </c>
      <c r="S226" s="39"/>
      <c r="T226" s="39"/>
      <c r="U226" s="135">
        <f>SUM(J226+N226+R226)</f>
        <v>0</v>
      </c>
      <c r="V226" s="136"/>
      <c r="W226" s="136"/>
      <c r="X226" s="137"/>
    </row>
    <row r="227" spans="1:24" ht="26.25" customHeight="1" x14ac:dyDescent="0.25">
      <c r="A227" s="51"/>
      <c r="B227" s="25"/>
      <c r="C227" s="25"/>
      <c r="D227" s="94"/>
      <c r="E227" s="130" t="s">
        <v>72</v>
      </c>
      <c r="F227" s="131"/>
      <c r="G227" s="124"/>
      <c r="H227" s="125"/>
      <c r="I227" s="86"/>
      <c r="J227" s="53"/>
      <c r="K227" s="53"/>
      <c r="L227" s="53">
        <f>SUM(L187:L224)</f>
        <v>0</v>
      </c>
      <c r="M227" s="86"/>
      <c r="N227" s="53"/>
      <c r="O227" s="53"/>
      <c r="P227" s="53">
        <f>SUM(P187:P224)</f>
        <v>0</v>
      </c>
      <c r="Q227" s="86"/>
      <c r="R227" s="53"/>
      <c r="S227" s="53"/>
      <c r="T227" s="53">
        <f>SUM(T187:T224)</f>
        <v>0</v>
      </c>
      <c r="U227" s="135">
        <f>SUM(X187:X224)</f>
        <v>0</v>
      </c>
      <c r="V227" s="136"/>
      <c r="W227" s="136"/>
      <c r="X227" s="137"/>
    </row>
    <row r="228" spans="1:24" ht="29.25" customHeight="1" x14ac:dyDescent="0.25">
      <c r="A228" s="51"/>
      <c r="B228" s="25"/>
      <c r="C228" s="25"/>
      <c r="D228" s="94"/>
      <c r="E228" s="109" t="s">
        <v>73</v>
      </c>
      <c r="F228" s="109"/>
      <c r="G228" s="126"/>
      <c r="H228" s="127"/>
      <c r="I228" s="138">
        <f>SUM(I225+J226+L227)</f>
        <v>0</v>
      </c>
      <c r="J228" s="133"/>
      <c r="K228" s="133"/>
      <c r="L228" s="134"/>
      <c r="M228" s="138">
        <f>SUM(M225+N226+P227)</f>
        <v>0</v>
      </c>
      <c r="N228" s="133"/>
      <c r="O228" s="133"/>
      <c r="P228" s="134"/>
      <c r="Q228" s="138">
        <f>SUM(Q225+R226+T227)</f>
        <v>0</v>
      </c>
      <c r="R228" s="133"/>
      <c r="S228" s="133"/>
      <c r="T228" s="134"/>
      <c r="U228" s="139">
        <f>SUM(U225:U227)</f>
        <v>0</v>
      </c>
      <c r="V228" s="140"/>
      <c r="W228" s="140"/>
      <c r="X228" s="141"/>
    </row>
    <row r="229" spans="1:24" ht="39.950000000000003" customHeight="1" x14ac:dyDescent="0.25">
      <c r="A229" s="25"/>
      <c r="B229" s="25"/>
      <c r="C229" s="25"/>
      <c r="D229" s="94"/>
      <c r="E229" s="34"/>
      <c r="F229" s="34"/>
      <c r="G229" s="25"/>
      <c r="H229" s="25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34"/>
      <c r="V229" s="34"/>
      <c r="W229" s="34"/>
      <c r="X229" s="34"/>
    </row>
    <row r="230" spans="1:24" ht="39.950000000000003" customHeight="1" x14ac:dyDescent="0.25">
      <c r="A230" s="145" t="s">
        <v>205</v>
      </c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</row>
    <row r="231" spans="1:24" ht="26.25" customHeight="1" x14ac:dyDescent="0.25">
      <c r="A231" s="145" t="s">
        <v>206</v>
      </c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</row>
    <row r="232" spans="1:24" ht="30" customHeight="1" x14ac:dyDescent="0.25">
      <c r="A232" s="36" t="s">
        <v>3</v>
      </c>
      <c r="B232" s="1" t="s">
        <v>4</v>
      </c>
      <c r="C232" s="1" t="s">
        <v>5</v>
      </c>
      <c r="D232" s="2" t="s">
        <v>76</v>
      </c>
      <c r="E232" s="3" t="s">
        <v>77</v>
      </c>
      <c r="F232" s="3" t="s">
        <v>78</v>
      </c>
      <c r="G232" s="4" t="s">
        <v>9</v>
      </c>
      <c r="H232" s="29" t="s">
        <v>10</v>
      </c>
      <c r="I232" s="5" t="s">
        <v>11</v>
      </c>
      <c r="J232" s="3" t="s">
        <v>12</v>
      </c>
      <c r="K232" s="3" t="s">
        <v>79</v>
      </c>
      <c r="L232" s="3" t="s">
        <v>14</v>
      </c>
      <c r="M232" s="5" t="s">
        <v>15</v>
      </c>
      <c r="N232" s="3" t="s">
        <v>16</v>
      </c>
      <c r="O232" s="3" t="s">
        <v>17</v>
      </c>
      <c r="P232" s="3" t="s">
        <v>18</v>
      </c>
      <c r="Q232" s="5" t="s">
        <v>19</v>
      </c>
      <c r="R232" s="3" t="s">
        <v>20</v>
      </c>
      <c r="S232" s="3" t="s">
        <v>207</v>
      </c>
      <c r="T232" s="3" t="s">
        <v>22</v>
      </c>
      <c r="U232" s="6" t="s">
        <v>80</v>
      </c>
      <c r="V232" s="7" t="s">
        <v>81</v>
      </c>
      <c r="W232" s="7" t="s">
        <v>82</v>
      </c>
      <c r="X232" s="7" t="s">
        <v>83</v>
      </c>
    </row>
    <row r="233" spans="1:24" ht="18.75" customHeight="1" x14ac:dyDescent="0.25">
      <c r="A233" s="59">
        <v>1</v>
      </c>
      <c r="B233" s="20" t="s">
        <v>195</v>
      </c>
      <c r="C233" s="59" t="s">
        <v>28</v>
      </c>
      <c r="D233" s="60">
        <v>0</v>
      </c>
      <c r="E233" s="88">
        <v>5</v>
      </c>
      <c r="F233" s="88">
        <v>5</v>
      </c>
      <c r="G233" s="40"/>
      <c r="H233" s="41">
        <v>0.24</v>
      </c>
      <c r="I233" s="89">
        <f>D233*G233</f>
        <v>0</v>
      </c>
      <c r="J233" s="88">
        <f>I233*H233</f>
        <v>0</v>
      </c>
      <c r="K233" s="88"/>
      <c r="L233" s="88"/>
      <c r="M233" s="89">
        <f>E233*G233</f>
        <v>0</v>
      </c>
      <c r="N233" s="88">
        <f>M233*H233</f>
        <v>0</v>
      </c>
      <c r="O233" s="88"/>
      <c r="P233" s="88"/>
      <c r="Q233" s="89">
        <f>F233*G233</f>
        <v>0</v>
      </c>
      <c r="R233" s="88">
        <f>Q233*H233</f>
        <v>0</v>
      </c>
      <c r="S233" s="88"/>
      <c r="T233" s="88"/>
      <c r="U233" s="89">
        <f>SUM(I233+M233+Q233)</f>
        <v>0</v>
      </c>
      <c r="V233" s="88">
        <f>SUM(J233+N233+R233)</f>
        <v>0</v>
      </c>
      <c r="W233" s="88"/>
      <c r="X233" s="88">
        <f>SUM(L233+P233+T233)</f>
        <v>0</v>
      </c>
    </row>
    <row r="234" spans="1:24" ht="17.25" customHeight="1" x14ac:dyDescent="0.25">
      <c r="A234" s="59">
        <v>2</v>
      </c>
      <c r="B234" s="20" t="s">
        <v>173</v>
      </c>
      <c r="C234" s="59" t="s">
        <v>28</v>
      </c>
      <c r="D234" s="60">
        <v>0</v>
      </c>
      <c r="E234" s="88">
        <v>40</v>
      </c>
      <c r="F234" s="88">
        <v>40</v>
      </c>
      <c r="G234" s="40"/>
      <c r="H234" s="41">
        <v>0.24</v>
      </c>
      <c r="I234" s="89">
        <f t="shared" ref="I234:I265" si="43">D234*G234</f>
        <v>0</v>
      </c>
      <c r="J234" s="88">
        <f t="shared" ref="J234:J263" si="44">I234*H234</f>
        <v>0</v>
      </c>
      <c r="K234" s="88"/>
      <c r="L234" s="88"/>
      <c r="M234" s="89">
        <f t="shared" ref="M234:M265" si="45">E234*G234</f>
        <v>0</v>
      </c>
      <c r="N234" s="88">
        <f t="shared" ref="N234:N263" si="46">M234*H234</f>
        <v>0</v>
      </c>
      <c r="O234" s="88"/>
      <c r="P234" s="88"/>
      <c r="Q234" s="89">
        <f t="shared" ref="Q234:Q265" si="47">F234*G234</f>
        <v>0</v>
      </c>
      <c r="R234" s="88">
        <f t="shared" ref="R234:R263" si="48">Q234*H234</f>
        <v>0</v>
      </c>
      <c r="S234" s="88"/>
      <c r="T234" s="88"/>
      <c r="U234" s="89">
        <f t="shared" ref="U234:V265" si="49">SUM(I234+M234+Q234)</f>
        <v>0</v>
      </c>
      <c r="V234" s="88">
        <f t="shared" si="49"/>
        <v>0</v>
      </c>
      <c r="W234" s="88"/>
      <c r="X234" s="88">
        <f t="shared" ref="X234:X265" si="50">SUM(L234+P234+T234)</f>
        <v>0</v>
      </c>
    </row>
    <row r="235" spans="1:24" ht="15" customHeight="1" x14ac:dyDescent="0.25">
      <c r="A235" s="59">
        <v>3</v>
      </c>
      <c r="B235" s="20" t="s">
        <v>208</v>
      </c>
      <c r="C235" s="59" t="s">
        <v>28</v>
      </c>
      <c r="D235" s="60">
        <v>1</v>
      </c>
      <c r="E235" s="88">
        <v>20</v>
      </c>
      <c r="F235" s="88">
        <v>20</v>
      </c>
      <c r="G235" s="40"/>
      <c r="H235" s="41">
        <v>0.24</v>
      </c>
      <c r="I235" s="89">
        <f t="shared" si="43"/>
        <v>0</v>
      </c>
      <c r="J235" s="88">
        <f t="shared" si="44"/>
        <v>0</v>
      </c>
      <c r="K235" s="88"/>
      <c r="L235" s="88"/>
      <c r="M235" s="89">
        <f t="shared" si="45"/>
        <v>0</v>
      </c>
      <c r="N235" s="88">
        <f t="shared" si="46"/>
        <v>0</v>
      </c>
      <c r="O235" s="88"/>
      <c r="P235" s="88"/>
      <c r="Q235" s="89">
        <f t="shared" si="47"/>
        <v>0</v>
      </c>
      <c r="R235" s="88">
        <f t="shared" si="48"/>
        <v>0</v>
      </c>
      <c r="S235" s="88"/>
      <c r="T235" s="88"/>
      <c r="U235" s="89">
        <f t="shared" si="49"/>
        <v>0</v>
      </c>
      <c r="V235" s="88">
        <f t="shared" si="49"/>
        <v>0</v>
      </c>
      <c r="W235" s="88"/>
      <c r="X235" s="88">
        <f t="shared" si="50"/>
        <v>0</v>
      </c>
    </row>
    <row r="236" spans="1:24" ht="15" customHeight="1" x14ac:dyDescent="0.25">
      <c r="A236" s="59">
        <v>4</v>
      </c>
      <c r="B236" s="20" t="s">
        <v>209</v>
      </c>
      <c r="C236" s="59" t="s">
        <v>28</v>
      </c>
      <c r="D236" s="60">
        <v>0</v>
      </c>
      <c r="E236" s="88">
        <v>10</v>
      </c>
      <c r="F236" s="88">
        <v>10</v>
      </c>
      <c r="G236" s="40"/>
      <c r="H236" s="41">
        <v>0.24</v>
      </c>
      <c r="I236" s="89">
        <f t="shared" si="43"/>
        <v>0</v>
      </c>
      <c r="J236" s="88">
        <f t="shared" si="44"/>
        <v>0</v>
      </c>
      <c r="K236" s="88"/>
      <c r="L236" s="88"/>
      <c r="M236" s="89">
        <f t="shared" si="45"/>
        <v>0</v>
      </c>
      <c r="N236" s="88">
        <f t="shared" si="46"/>
        <v>0</v>
      </c>
      <c r="O236" s="88"/>
      <c r="P236" s="88"/>
      <c r="Q236" s="89">
        <f t="shared" si="47"/>
        <v>0</v>
      </c>
      <c r="R236" s="88">
        <f t="shared" si="48"/>
        <v>0</v>
      </c>
      <c r="S236" s="88"/>
      <c r="T236" s="88"/>
      <c r="U236" s="89">
        <f t="shared" si="49"/>
        <v>0</v>
      </c>
      <c r="V236" s="88">
        <f t="shared" si="49"/>
        <v>0</v>
      </c>
      <c r="W236" s="88"/>
      <c r="X236" s="88">
        <f t="shared" si="50"/>
        <v>0</v>
      </c>
    </row>
    <row r="237" spans="1:24" ht="18.75" customHeight="1" x14ac:dyDescent="0.25">
      <c r="A237" s="59">
        <v>5</v>
      </c>
      <c r="B237" s="20" t="s">
        <v>210</v>
      </c>
      <c r="C237" s="59" t="s">
        <v>28</v>
      </c>
      <c r="D237" s="60">
        <v>0</v>
      </c>
      <c r="E237" s="88">
        <v>30</v>
      </c>
      <c r="F237" s="88">
        <v>30</v>
      </c>
      <c r="G237" s="40"/>
      <c r="H237" s="41">
        <v>0.24</v>
      </c>
      <c r="I237" s="89">
        <f t="shared" si="43"/>
        <v>0</v>
      </c>
      <c r="J237" s="88">
        <f t="shared" si="44"/>
        <v>0</v>
      </c>
      <c r="K237" s="88"/>
      <c r="L237" s="88"/>
      <c r="M237" s="89">
        <f t="shared" si="45"/>
        <v>0</v>
      </c>
      <c r="N237" s="88">
        <f t="shared" si="46"/>
        <v>0</v>
      </c>
      <c r="O237" s="88"/>
      <c r="P237" s="88"/>
      <c r="Q237" s="89">
        <f t="shared" si="47"/>
        <v>0</v>
      </c>
      <c r="R237" s="88">
        <f t="shared" si="48"/>
        <v>0</v>
      </c>
      <c r="S237" s="88"/>
      <c r="T237" s="88"/>
      <c r="U237" s="89">
        <f t="shared" si="49"/>
        <v>0</v>
      </c>
      <c r="V237" s="88">
        <f t="shared" si="49"/>
        <v>0</v>
      </c>
      <c r="W237" s="88"/>
      <c r="X237" s="88">
        <f t="shared" si="50"/>
        <v>0</v>
      </c>
    </row>
    <row r="238" spans="1:24" ht="22.5" customHeight="1" x14ac:dyDescent="0.25">
      <c r="A238" s="59">
        <v>6</v>
      </c>
      <c r="B238" s="20" t="s">
        <v>211</v>
      </c>
      <c r="C238" s="59" t="s">
        <v>28</v>
      </c>
      <c r="D238" s="60">
        <v>0</v>
      </c>
      <c r="E238" s="88">
        <v>15</v>
      </c>
      <c r="F238" s="88">
        <v>15</v>
      </c>
      <c r="G238" s="40"/>
      <c r="H238" s="41">
        <v>0.06</v>
      </c>
      <c r="I238" s="89">
        <f t="shared" si="43"/>
        <v>0</v>
      </c>
      <c r="J238" s="88"/>
      <c r="K238" s="88"/>
      <c r="L238" s="88"/>
      <c r="M238" s="89">
        <f t="shared" si="45"/>
        <v>0</v>
      </c>
      <c r="N238" s="88"/>
      <c r="O238" s="88"/>
      <c r="P238" s="88">
        <f>M238*H238</f>
        <v>0</v>
      </c>
      <c r="Q238" s="89">
        <f t="shared" si="47"/>
        <v>0</v>
      </c>
      <c r="R238" s="88"/>
      <c r="S238" s="88"/>
      <c r="T238" s="88"/>
      <c r="U238" s="89">
        <f t="shared" si="49"/>
        <v>0</v>
      </c>
      <c r="V238" s="88">
        <f t="shared" si="49"/>
        <v>0</v>
      </c>
      <c r="W238" s="88"/>
      <c r="X238" s="88">
        <f t="shared" si="50"/>
        <v>0</v>
      </c>
    </row>
    <row r="239" spans="1:24" ht="23.25" customHeight="1" x14ac:dyDescent="0.25">
      <c r="A239" s="59">
        <v>7</v>
      </c>
      <c r="B239" s="20" t="s">
        <v>212</v>
      </c>
      <c r="C239" s="59" t="s">
        <v>28</v>
      </c>
      <c r="D239" s="60">
        <v>0</v>
      </c>
      <c r="E239" s="88">
        <v>1</v>
      </c>
      <c r="F239" s="88">
        <v>1</v>
      </c>
      <c r="G239" s="40"/>
      <c r="H239" s="41">
        <v>0.24</v>
      </c>
      <c r="I239" s="89">
        <f t="shared" si="43"/>
        <v>0</v>
      </c>
      <c r="J239" s="88">
        <f t="shared" si="44"/>
        <v>0</v>
      </c>
      <c r="K239" s="88"/>
      <c r="L239" s="88"/>
      <c r="M239" s="89">
        <f t="shared" si="45"/>
        <v>0</v>
      </c>
      <c r="N239" s="88">
        <f t="shared" si="46"/>
        <v>0</v>
      </c>
      <c r="O239" s="88"/>
      <c r="P239" s="88"/>
      <c r="Q239" s="89">
        <f t="shared" si="47"/>
        <v>0</v>
      </c>
      <c r="R239" s="88">
        <f t="shared" si="48"/>
        <v>0</v>
      </c>
      <c r="S239" s="88"/>
      <c r="T239" s="88"/>
      <c r="U239" s="89">
        <f t="shared" si="49"/>
        <v>0</v>
      </c>
      <c r="V239" s="88">
        <f t="shared" si="49"/>
        <v>0</v>
      </c>
      <c r="W239" s="88"/>
      <c r="X239" s="88">
        <f t="shared" si="50"/>
        <v>0</v>
      </c>
    </row>
    <row r="240" spans="1:24" ht="21.75" customHeight="1" x14ac:dyDescent="0.25">
      <c r="A240" s="59">
        <v>8</v>
      </c>
      <c r="B240" s="20" t="s">
        <v>176</v>
      </c>
      <c r="C240" s="59" t="s">
        <v>28</v>
      </c>
      <c r="D240" s="60">
        <v>2</v>
      </c>
      <c r="E240" s="88">
        <v>80</v>
      </c>
      <c r="F240" s="88">
        <v>80</v>
      </c>
      <c r="G240" s="40"/>
      <c r="H240" s="41">
        <v>0.24</v>
      </c>
      <c r="I240" s="89">
        <f t="shared" si="43"/>
        <v>0</v>
      </c>
      <c r="J240" s="88">
        <f t="shared" si="44"/>
        <v>0</v>
      </c>
      <c r="K240" s="88"/>
      <c r="L240" s="88"/>
      <c r="M240" s="89">
        <f t="shared" si="45"/>
        <v>0</v>
      </c>
      <c r="N240" s="88">
        <f t="shared" si="46"/>
        <v>0</v>
      </c>
      <c r="O240" s="88"/>
      <c r="P240" s="88"/>
      <c r="Q240" s="89">
        <f t="shared" si="47"/>
        <v>0</v>
      </c>
      <c r="R240" s="88">
        <f t="shared" si="48"/>
        <v>0</v>
      </c>
      <c r="S240" s="88"/>
      <c r="T240" s="88"/>
      <c r="U240" s="89">
        <f t="shared" si="49"/>
        <v>0</v>
      </c>
      <c r="V240" s="88">
        <f t="shared" si="49"/>
        <v>0</v>
      </c>
      <c r="W240" s="88"/>
      <c r="X240" s="88">
        <f t="shared" si="50"/>
        <v>0</v>
      </c>
    </row>
    <row r="241" spans="1:24" ht="20.25" customHeight="1" x14ac:dyDescent="0.25">
      <c r="A241" s="59">
        <v>9</v>
      </c>
      <c r="B241" s="20" t="s">
        <v>213</v>
      </c>
      <c r="C241" s="59" t="s">
        <v>28</v>
      </c>
      <c r="D241" s="60">
        <v>1</v>
      </c>
      <c r="E241" s="88">
        <v>10</v>
      </c>
      <c r="F241" s="88">
        <v>10</v>
      </c>
      <c r="G241" s="40"/>
      <c r="H241" s="41">
        <v>0.24</v>
      </c>
      <c r="I241" s="89">
        <f t="shared" si="43"/>
        <v>0</v>
      </c>
      <c r="J241" s="88">
        <f t="shared" si="44"/>
        <v>0</v>
      </c>
      <c r="K241" s="88"/>
      <c r="L241" s="88"/>
      <c r="M241" s="89">
        <f t="shared" si="45"/>
        <v>0</v>
      </c>
      <c r="N241" s="88">
        <f t="shared" si="46"/>
        <v>0</v>
      </c>
      <c r="O241" s="88"/>
      <c r="P241" s="88"/>
      <c r="Q241" s="89">
        <f t="shared" si="47"/>
        <v>0</v>
      </c>
      <c r="R241" s="88">
        <f t="shared" si="48"/>
        <v>0</v>
      </c>
      <c r="S241" s="88"/>
      <c r="T241" s="88"/>
      <c r="U241" s="89">
        <f t="shared" si="49"/>
        <v>0</v>
      </c>
      <c r="V241" s="88">
        <f t="shared" si="49"/>
        <v>0</v>
      </c>
      <c r="W241" s="88"/>
      <c r="X241" s="88">
        <f t="shared" si="50"/>
        <v>0</v>
      </c>
    </row>
    <row r="242" spans="1:24" ht="18.75" customHeight="1" x14ac:dyDescent="0.25">
      <c r="A242" s="59">
        <v>10</v>
      </c>
      <c r="B242" s="20" t="s">
        <v>214</v>
      </c>
      <c r="C242" s="59" t="s">
        <v>28</v>
      </c>
      <c r="D242" s="60">
        <v>1</v>
      </c>
      <c r="E242" s="88">
        <v>5</v>
      </c>
      <c r="F242" s="88">
        <v>5</v>
      </c>
      <c r="G242" s="40"/>
      <c r="H242" s="41">
        <v>0.24</v>
      </c>
      <c r="I242" s="89">
        <f t="shared" si="43"/>
        <v>0</v>
      </c>
      <c r="J242" s="88">
        <f t="shared" si="44"/>
        <v>0</v>
      </c>
      <c r="K242" s="88"/>
      <c r="L242" s="88"/>
      <c r="M242" s="89">
        <f t="shared" si="45"/>
        <v>0</v>
      </c>
      <c r="N242" s="88">
        <f t="shared" si="46"/>
        <v>0</v>
      </c>
      <c r="O242" s="88"/>
      <c r="P242" s="88"/>
      <c r="Q242" s="89">
        <f t="shared" si="47"/>
        <v>0</v>
      </c>
      <c r="R242" s="88">
        <f t="shared" si="48"/>
        <v>0</v>
      </c>
      <c r="S242" s="88"/>
      <c r="T242" s="88"/>
      <c r="U242" s="89">
        <f t="shared" si="49"/>
        <v>0</v>
      </c>
      <c r="V242" s="88">
        <f t="shared" si="49"/>
        <v>0</v>
      </c>
      <c r="W242" s="88"/>
      <c r="X242" s="88">
        <f t="shared" si="50"/>
        <v>0</v>
      </c>
    </row>
    <row r="243" spans="1:24" ht="21" customHeight="1" x14ac:dyDescent="0.25">
      <c r="A243" s="59">
        <v>11</v>
      </c>
      <c r="B243" s="20" t="s">
        <v>183</v>
      </c>
      <c r="C243" s="59" t="s">
        <v>28</v>
      </c>
      <c r="D243" s="60">
        <v>1</v>
      </c>
      <c r="E243" s="88">
        <v>20</v>
      </c>
      <c r="F243" s="88">
        <v>20</v>
      </c>
      <c r="G243" s="40"/>
      <c r="H243" s="41">
        <v>0.24</v>
      </c>
      <c r="I243" s="89">
        <f t="shared" si="43"/>
        <v>0</v>
      </c>
      <c r="J243" s="88">
        <f t="shared" si="44"/>
        <v>0</v>
      </c>
      <c r="K243" s="88"/>
      <c r="L243" s="88"/>
      <c r="M243" s="89">
        <f t="shared" si="45"/>
        <v>0</v>
      </c>
      <c r="N243" s="88">
        <f t="shared" si="46"/>
        <v>0</v>
      </c>
      <c r="O243" s="88"/>
      <c r="P243" s="88"/>
      <c r="Q243" s="89">
        <f t="shared" si="47"/>
        <v>0</v>
      </c>
      <c r="R243" s="88">
        <f t="shared" si="48"/>
        <v>0</v>
      </c>
      <c r="S243" s="88"/>
      <c r="T243" s="88"/>
      <c r="U243" s="89">
        <f t="shared" si="49"/>
        <v>0</v>
      </c>
      <c r="V243" s="88">
        <f t="shared" si="49"/>
        <v>0</v>
      </c>
      <c r="W243" s="88"/>
      <c r="X243" s="88">
        <f t="shared" si="50"/>
        <v>0</v>
      </c>
    </row>
    <row r="244" spans="1:24" ht="19.5" customHeight="1" x14ac:dyDescent="0.25">
      <c r="A244" s="59">
        <v>12</v>
      </c>
      <c r="B244" s="20" t="s">
        <v>215</v>
      </c>
      <c r="C244" s="59" t="s">
        <v>28</v>
      </c>
      <c r="D244" s="60">
        <v>0</v>
      </c>
      <c r="E244" s="88">
        <v>1</v>
      </c>
      <c r="F244" s="88">
        <v>1</v>
      </c>
      <c r="G244" s="40"/>
      <c r="H244" s="41">
        <v>0.24</v>
      </c>
      <c r="I244" s="89">
        <f t="shared" si="43"/>
        <v>0</v>
      </c>
      <c r="J244" s="88">
        <f t="shared" si="44"/>
        <v>0</v>
      </c>
      <c r="K244" s="88"/>
      <c r="L244" s="88"/>
      <c r="M244" s="89">
        <f t="shared" si="45"/>
        <v>0</v>
      </c>
      <c r="N244" s="88">
        <f t="shared" si="46"/>
        <v>0</v>
      </c>
      <c r="O244" s="88"/>
      <c r="P244" s="88"/>
      <c r="Q244" s="89">
        <f t="shared" si="47"/>
        <v>0</v>
      </c>
      <c r="R244" s="88">
        <f t="shared" si="48"/>
        <v>0</v>
      </c>
      <c r="S244" s="88"/>
      <c r="T244" s="88"/>
      <c r="U244" s="89">
        <f t="shared" si="49"/>
        <v>0</v>
      </c>
      <c r="V244" s="88">
        <f t="shared" si="49"/>
        <v>0</v>
      </c>
      <c r="W244" s="88"/>
      <c r="X244" s="88">
        <f t="shared" si="50"/>
        <v>0</v>
      </c>
    </row>
    <row r="245" spans="1:24" ht="21" customHeight="1" x14ac:dyDescent="0.25">
      <c r="A245" s="59">
        <v>13</v>
      </c>
      <c r="B245" s="20" t="s">
        <v>184</v>
      </c>
      <c r="C245" s="59" t="s">
        <v>28</v>
      </c>
      <c r="D245" s="60">
        <v>1</v>
      </c>
      <c r="E245" s="88">
        <v>15</v>
      </c>
      <c r="F245" s="88">
        <v>15</v>
      </c>
      <c r="G245" s="40"/>
      <c r="H245" s="41">
        <v>0.06</v>
      </c>
      <c r="I245" s="89">
        <f t="shared" si="43"/>
        <v>0</v>
      </c>
      <c r="J245" s="88"/>
      <c r="K245" s="88"/>
      <c r="L245" s="88"/>
      <c r="M245" s="89">
        <f t="shared" si="45"/>
        <v>0</v>
      </c>
      <c r="N245" s="88"/>
      <c r="O245" s="88"/>
      <c r="P245" s="88">
        <f>M245*H245</f>
        <v>0</v>
      </c>
      <c r="Q245" s="89">
        <f t="shared" si="47"/>
        <v>0</v>
      </c>
      <c r="R245" s="88"/>
      <c r="S245" s="88"/>
      <c r="T245" s="88"/>
      <c r="U245" s="89">
        <f t="shared" si="49"/>
        <v>0</v>
      </c>
      <c r="V245" s="88">
        <f t="shared" si="49"/>
        <v>0</v>
      </c>
      <c r="W245" s="88"/>
      <c r="X245" s="88">
        <f t="shared" si="50"/>
        <v>0</v>
      </c>
    </row>
    <row r="246" spans="1:24" ht="18.75" customHeight="1" x14ac:dyDescent="0.25">
      <c r="A246" s="59">
        <v>14</v>
      </c>
      <c r="B246" s="26" t="s">
        <v>216</v>
      </c>
      <c r="C246" s="59" t="s">
        <v>28</v>
      </c>
      <c r="D246" s="60">
        <v>1</v>
      </c>
      <c r="E246" s="88">
        <v>10</v>
      </c>
      <c r="F246" s="88">
        <v>10</v>
      </c>
      <c r="G246" s="40"/>
      <c r="H246" s="41">
        <v>0.24</v>
      </c>
      <c r="I246" s="89">
        <f t="shared" si="43"/>
        <v>0</v>
      </c>
      <c r="J246" s="88">
        <f t="shared" si="44"/>
        <v>0</v>
      </c>
      <c r="K246" s="88"/>
      <c r="L246" s="88"/>
      <c r="M246" s="89">
        <f t="shared" si="45"/>
        <v>0</v>
      </c>
      <c r="N246" s="88">
        <f t="shared" si="46"/>
        <v>0</v>
      </c>
      <c r="O246" s="88"/>
      <c r="P246" s="88"/>
      <c r="Q246" s="89">
        <f t="shared" si="47"/>
        <v>0</v>
      </c>
      <c r="R246" s="88">
        <f t="shared" si="48"/>
        <v>0</v>
      </c>
      <c r="S246" s="88"/>
      <c r="T246" s="88"/>
      <c r="U246" s="89">
        <f t="shared" si="49"/>
        <v>0</v>
      </c>
      <c r="V246" s="88">
        <f t="shared" si="49"/>
        <v>0</v>
      </c>
      <c r="W246" s="88"/>
      <c r="X246" s="88">
        <f t="shared" si="50"/>
        <v>0</v>
      </c>
    </row>
    <row r="247" spans="1:24" ht="21" customHeight="1" x14ac:dyDescent="0.25">
      <c r="A247" s="59">
        <v>15</v>
      </c>
      <c r="B247" s="20" t="s">
        <v>217</v>
      </c>
      <c r="C247" s="59" t="s">
        <v>28</v>
      </c>
      <c r="D247" s="60">
        <v>1</v>
      </c>
      <c r="E247" s="88">
        <v>14</v>
      </c>
      <c r="F247" s="88">
        <v>14</v>
      </c>
      <c r="G247" s="40"/>
      <c r="H247" s="41">
        <v>0.24</v>
      </c>
      <c r="I247" s="89">
        <f t="shared" si="43"/>
        <v>0</v>
      </c>
      <c r="J247" s="88">
        <f t="shared" si="44"/>
        <v>0</v>
      </c>
      <c r="K247" s="88"/>
      <c r="L247" s="88"/>
      <c r="M247" s="89">
        <f t="shared" si="45"/>
        <v>0</v>
      </c>
      <c r="N247" s="88">
        <f t="shared" si="46"/>
        <v>0</v>
      </c>
      <c r="O247" s="88"/>
      <c r="P247" s="88"/>
      <c r="Q247" s="89">
        <f t="shared" si="47"/>
        <v>0</v>
      </c>
      <c r="R247" s="88">
        <f t="shared" si="48"/>
        <v>0</v>
      </c>
      <c r="S247" s="88"/>
      <c r="T247" s="88"/>
      <c r="U247" s="89">
        <f t="shared" si="49"/>
        <v>0</v>
      </c>
      <c r="V247" s="88">
        <f t="shared" si="49"/>
        <v>0</v>
      </c>
      <c r="W247" s="88"/>
      <c r="X247" s="88">
        <f t="shared" si="50"/>
        <v>0</v>
      </c>
    </row>
    <row r="248" spans="1:24" ht="18.75" customHeight="1" x14ac:dyDescent="0.25">
      <c r="A248" s="59">
        <v>16</v>
      </c>
      <c r="B248" s="20" t="s">
        <v>188</v>
      </c>
      <c r="C248" s="59" t="s">
        <v>28</v>
      </c>
      <c r="D248" s="60">
        <v>0</v>
      </c>
      <c r="E248" s="88">
        <v>6</v>
      </c>
      <c r="F248" s="88">
        <v>6</v>
      </c>
      <c r="G248" s="40"/>
      <c r="H248" s="41">
        <v>0.24</v>
      </c>
      <c r="I248" s="89">
        <f t="shared" si="43"/>
        <v>0</v>
      </c>
      <c r="J248" s="88">
        <f t="shared" si="44"/>
        <v>0</v>
      </c>
      <c r="K248" s="88"/>
      <c r="L248" s="88"/>
      <c r="M248" s="89">
        <f t="shared" si="45"/>
        <v>0</v>
      </c>
      <c r="N248" s="88">
        <f t="shared" si="46"/>
        <v>0</v>
      </c>
      <c r="O248" s="88"/>
      <c r="P248" s="88"/>
      <c r="Q248" s="89">
        <f t="shared" si="47"/>
        <v>0</v>
      </c>
      <c r="R248" s="88">
        <f t="shared" si="48"/>
        <v>0</v>
      </c>
      <c r="S248" s="88"/>
      <c r="T248" s="88"/>
      <c r="U248" s="89">
        <f t="shared" si="49"/>
        <v>0</v>
      </c>
      <c r="V248" s="88">
        <f t="shared" si="49"/>
        <v>0</v>
      </c>
      <c r="W248" s="88"/>
      <c r="X248" s="88">
        <f t="shared" si="50"/>
        <v>0</v>
      </c>
    </row>
    <row r="249" spans="1:24" ht="22.5" customHeight="1" x14ac:dyDescent="0.25">
      <c r="A249" s="59">
        <v>17</v>
      </c>
      <c r="B249" s="20" t="s">
        <v>218</v>
      </c>
      <c r="C249" s="59" t="s">
        <v>28</v>
      </c>
      <c r="D249" s="60">
        <v>2</v>
      </c>
      <c r="E249" s="88">
        <v>20</v>
      </c>
      <c r="F249" s="88">
        <v>20</v>
      </c>
      <c r="G249" s="40"/>
      <c r="H249" s="41">
        <v>0.24</v>
      </c>
      <c r="I249" s="89">
        <f t="shared" si="43"/>
        <v>0</v>
      </c>
      <c r="J249" s="88">
        <f t="shared" si="44"/>
        <v>0</v>
      </c>
      <c r="K249" s="88"/>
      <c r="L249" s="88"/>
      <c r="M249" s="89">
        <f t="shared" si="45"/>
        <v>0</v>
      </c>
      <c r="N249" s="88">
        <f t="shared" si="46"/>
        <v>0</v>
      </c>
      <c r="O249" s="88"/>
      <c r="P249" s="88"/>
      <c r="Q249" s="89">
        <f t="shared" si="47"/>
        <v>0</v>
      </c>
      <c r="R249" s="88">
        <f t="shared" si="48"/>
        <v>0</v>
      </c>
      <c r="S249" s="88"/>
      <c r="T249" s="88"/>
      <c r="U249" s="89">
        <f t="shared" si="49"/>
        <v>0</v>
      </c>
      <c r="V249" s="88">
        <f t="shared" si="49"/>
        <v>0</v>
      </c>
      <c r="W249" s="88"/>
      <c r="X249" s="88">
        <f t="shared" si="50"/>
        <v>0</v>
      </c>
    </row>
    <row r="250" spans="1:24" ht="21.75" customHeight="1" x14ac:dyDescent="0.25">
      <c r="A250" s="59">
        <v>18</v>
      </c>
      <c r="B250" s="20" t="s">
        <v>219</v>
      </c>
      <c r="C250" s="59" t="s">
        <v>28</v>
      </c>
      <c r="D250" s="60">
        <v>0</v>
      </c>
      <c r="E250" s="88">
        <v>20</v>
      </c>
      <c r="F250" s="88">
        <v>20</v>
      </c>
      <c r="G250" s="40"/>
      <c r="H250" s="41">
        <v>0.24</v>
      </c>
      <c r="I250" s="89">
        <f t="shared" si="43"/>
        <v>0</v>
      </c>
      <c r="J250" s="88">
        <f t="shared" si="44"/>
        <v>0</v>
      </c>
      <c r="K250" s="88"/>
      <c r="L250" s="88"/>
      <c r="M250" s="89">
        <f t="shared" si="45"/>
        <v>0</v>
      </c>
      <c r="N250" s="88">
        <f t="shared" si="46"/>
        <v>0</v>
      </c>
      <c r="O250" s="88"/>
      <c r="P250" s="88"/>
      <c r="Q250" s="89">
        <f t="shared" si="47"/>
        <v>0</v>
      </c>
      <c r="R250" s="88">
        <f t="shared" si="48"/>
        <v>0</v>
      </c>
      <c r="S250" s="88"/>
      <c r="T250" s="88"/>
      <c r="U250" s="89">
        <f t="shared" si="49"/>
        <v>0</v>
      </c>
      <c r="V250" s="88">
        <f t="shared" si="49"/>
        <v>0</v>
      </c>
      <c r="W250" s="88"/>
      <c r="X250" s="88">
        <f t="shared" si="50"/>
        <v>0</v>
      </c>
    </row>
    <row r="251" spans="1:24" ht="22.5" customHeight="1" x14ac:dyDescent="0.25">
      <c r="A251" s="59">
        <v>19</v>
      </c>
      <c r="B251" s="26" t="s">
        <v>220</v>
      </c>
      <c r="C251" s="95" t="s">
        <v>138</v>
      </c>
      <c r="D251" s="60">
        <v>5</v>
      </c>
      <c r="E251" s="88">
        <v>100</v>
      </c>
      <c r="F251" s="88">
        <v>100</v>
      </c>
      <c r="G251" s="40"/>
      <c r="H251" s="41">
        <v>0.24</v>
      </c>
      <c r="I251" s="89">
        <f t="shared" si="43"/>
        <v>0</v>
      </c>
      <c r="J251" s="88">
        <f t="shared" si="44"/>
        <v>0</v>
      </c>
      <c r="K251" s="88"/>
      <c r="L251" s="88"/>
      <c r="M251" s="89">
        <f t="shared" si="45"/>
        <v>0</v>
      </c>
      <c r="N251" s="88">
        <f t="shared" si="46"/>
        <v>0</v>
      </c>
      <c r="O251" s="88"/>
      <c r="P251" s="88"/>
      <c r="Q251" s="89">
        <f t="shared" si="47"/>
        <v>0</v>
      </c>
      <c r="R251" s="88">
        <f t="shared" si="48"/>
        <v>0</v>
      </c>
      <c r="S251" s="88"/>
      <c r="T251" s="88"/>
      <c r="U251" s="89">
        <f t="shared" si="49"/>
        <v>0</v>
      </c>
      <c r="V251" s="88">
        <f t="shared" si="49"/>
        <v>0</v>
      </c>
      <c r="W251" s="88"/>
      <c r="X251" s="88">
        <f t="shared" si="50"/>
        <v>0</v>
      </c>
    </row>
    <row r="252" spans="1:24" ht="22.5" customHeight="1" x14ac:dyDescent="0.25">
      <c r="A252" s="59">
        <v>20</v>
      </c>
      <c r="B252" s="20" t="s">
        <v>190</v>
      </c>
      <c r="C252" s="59" t="s">
        <v>28</v>
      </c>
      <c r="D252" s="60">
        <v>5</v>
      </c>
      <c r="E252" s="88">
        <v>100</v>
      </c>
      <c r="F252" s="88">
        <v>100</v>
      </c>
      <c r="G252" s="40"/>
      <c r="H252" s="41">
        <v>0.24</v>
      </c>
      <c r="I252" s="89">
        <f t="shared" si="43"/>
        <v>0</v>
      </c>
      <c r="J252" s="88">
        <f t="shared" si="44"/>
        <v>0</v>
      </c>
      <c r="K252" s="88"/>
      <c r="L252" s="88"/>
      <c r="M252" s="89">
        <f t="shared" si="45"/>
        <v>0</v>
      </c>
      <c r="N252" s="88">
        <f t="shared" si="46"/>
        <v>0</v>
      </c>
      <c r="O252" s="88"/>
      <c r="P252" s="88"/>
      <c r="Q252" s="89">
        <f t="shared" si="47"/>
        <v>0</v>
      </c>
      <c r="R252" s="88">
        <f t="shared" si="48"/>
        <v>0</v>
      </c>
      <c r="S252" s="88"/>
      <c r="T252" s="88"/>
      <c r="U252" s="89">
        <f t="shared" si="49"/>
        <v>0</v>
      </c>
      <c r="V252" s="88">
        <f t="shared" si="49"/>
        <v>0</v>
      </c>
      <c r="W252" s="88"/>
      <c r="X252" s="88">
        <f t="shared" si="50"/>
        <v>0</v>
      </c>
    </row>
    <row r="253" spans="1:24" ht="18.75" customHeight="1" x14ac:dyDescent="0.25">
      <c r="A253" s="59">
        <v>21</v>
      </c>
      <c r="B253" s="21" t="s">
        <v>192</v>
      </c>
      <c r="C253" s="59" t="s">
        <v>28</v>
      </c>
      <c r="D253" s="60">
        <v>2</v>
      </c>
      <c r="E253" s="88">
        <v>100</v>
      </c>
      <c r="F253" s="88">
        <v>100</v>
      </c>
      <c r="G253" s="40"/>
      <c r="H253" s="41">
        <v>0.24</v>
      </c>
      <c r="I253" s="89">
        <f t="shared" si="43"/>
        <v>0</v>
      </c>
      <c r="J253" s="88">
        <f t="shared" si="44"/>
        <v>0</v>
      </c>
      <c r="K253" s="88"/>
      <c r="L253" s="88"/>
      <c r="M253" s="89">
        <f t="shared" si="45"/>
        <v>0</v>
      </c>
      <c r="N253" s="88">
        <f t="shared" si="46"/>
        <v>0</v>
      </c>
      <c r="O253" s="88"/>
      <c r="P253" s="88"/>
      <c r="Q253" s="89">
        <f t="shared" si="47"/>
        <v>0</v>
      </c>
      <c r="R253" s="88">
        <f t="shared" si="48"/>
        <v>0</v>
      </c>
      <c r="S253" s="88"/>
      <c r="T253" s="88"/>
      <c r="U253" s="89">
        <f t="shared" si="49"/>
        <v>0</v>
      </c>
      <c r="V253" s="88">
        <f t="shared" si="49"/>
        <v>0</v>
      </c>
      <c r="W253" s="88"/>
      <c r="X253" s="88">
        <f t="shared" si="50"/>
        <v>0</v>
      </c>
    </row>
    <row r="254" spans="1:24" ht="19.5" customHeight="1" x14ac:dyDescent="0.25">
      <c r="A254" s="59">
        <v>22</v>
      </c>
      <c r="B254" s="20" t="s">
        <v>221</v>
      </c>
      <c r="C254" s="59" t="s">
        <v>28</v>
      </c>
      <c r="D254" s="60">
        <v>2</v>
      </c>
      <c r="E254" s="88">
        <v>70</v>
      </c>
      <c r="F254" s="88">
        <v>70</v>
      </c>
      <c r="G254" s="40"/>
      <c r="H254" s="41">
        <v>0.24</v>
      </c>
      <c r="I254" s="89">
        <f t="shared" si="43"/>
        <v>0</v>
      </c>
      <c r="J254" s="88">
        <f t="shared" si="44"/>
        <v>0</v>
      </c>
      <c r="K254" s="88"/>
      <c r="L254" s="88"/>
      <c r="M254" s="89">
        <f t="shared" si="45"/>
        <v>0</v>
      </c>
      <c r="N254" s="88">
        <f t="shared" si="46"/>
        <v>0</v>
      </c>
      <c r="O254" s="88"/>
      <c r="P254" s="88"/>
      <c r="Q254" s="89">
        <f t="shared" si="47"/>
        <v>0</v>
      </c>
      <c r="R254" s="88">
        <f t="shared" si="48"/>
        <v>0</v>
      </c>
      <c r="S254" s="88"/>
      <c r="T254" s="88"/>
      <c r="U254" s="89">
        <f t="shared" si="49"/>
        <v>0</v>
      </c>
      <c r="V254" s="88">
        <f t="shared" si="49"/>
        <v>0</v>
      </c>
      <c r="W254" s="88"/>
      <c r="X254" s="88">
        <f t="shared" si="50"/>
        <v>0</v>
      </c>
    </row>
    <row r="255" spans="1:24" ht="19.5" customHeight="1" x14ac:dyDescent="0.25">
      <c r="A255" s="59">
        <v>23</v>
      </c>
      <c r="B255" s="26" t="s">
        <v>222</v>
      </c>
      <c r="C255" s="59" t="s">
        <v>28</v>
      </c>
      <c r="D255" s="60">
        <v>0</v>
      </c>
      <c r="E255" s="88">
        <v>20</v>
      </c>
      <c r="F255" s="88">
        <v>20</v>
      </c>
      <c r="G255" s="40"/>
      <c r="H255" s="41">
        <v>0.24</v>
      </c>
      <c r="I255" s="89">
        <f t="shared" si="43"/>
        <v>0</v>
      </c>
      <c r="J255" s="88">
        <f t="shared" si="44"/>
        <v>0</v>
      </c>
      <c r="K255" s="88"/>
      <c r="L255" s="88"/>
      <c r="M255" s="89">
        <f t="shared" si="45"/>
        <v>0</v>
      </c>
      <c r="N255" s="88">
        <f t="shared" si="46"/>
        <v>0</v>
      </c>
      <c r="O255" s="88"/>
      <c r="P255" s="88"/>
      <c r="Q255" s="89">
        <f t="shared" si="47"/>
        <v>0</v>
      </c>
      <c r="R255" s="88">
        <f t="shared" si="48"/>
        <v>0</v>
      </c>
      <c r="S255" s="88"/>
      <c r="T255" s="88"/>
      <c r="U255" s="89">
        <f t="shared" si="49"/>
        <v>0</v>
      </c>
      <c r="V255" s="88">
        <f t="shared" si="49"/>
        <v>0</v>
      </c>
      <c r="W255" s="88"/>
      <c r="X255" s="88">
        <f t="shared" si="50"/>
        <v>0</v>
      </c>
    </row>
    <row r="256" spans="1:24" ht="24" customHeight="1" x14ac:dyDescent="0.25">
      <c r="A256" s="59">
        <v>24</v>
      </c>
      <c r="B256" s="8" t="s">
        <v>54</v>
      </c>
      <c r="C256" s="59" t="s">
        <v>28</v>
      </c>
      <c r="D256" s="60">
        <v>0</v>
      </c>
      <c r="E256" s="88">
        <v>30</v>
      </c>
      <c r="F256" s="88">
        <v>30</v>
      </c>
      <c r="G256" s="40"/>
      <c r="H256" s="41">
        <v>0.24</v>
      </c>
      <c r="I256" s="89">
        <f t="shared" si="43"/>
        <v>0</v>
      </c>
      <c r="J256" s="88">
        <f t="shared" si="44"/>
        <v>0</v>
      </c>
      <c r="K256" s="88"/>
      <c r="L256" s="88"/>
      <c r="M256" s="89">
        <f t="shared" si="45"/>
        <v>0</v>
      </c>
      <c r="N256" s="88">
        <f t="shared" si="46"/>
        <v>0</v>
      </c>
      <c r="O256" s="88"/>
      <c r="P256" s="88"/>
      <c r="Q256" s="89">
        <f t="shared" si="47"/>
        <v>0</v>
      </c>
      <c r="R256" s="88">
        <f t="shared" si="48"/>
        <v>0</v>
      </c>
      <c r="S256" s="88"/>
      <c r="T256" s="88"/>
      <c r="U256" s="89">
        <f t="shared" si="49"/>
        <v>0</v>
      </c>
      <c r="V256" s="88">
        <f t="shared" si="49"/>
        <v>0</v>
      </c>
      <c r="W256" s="88"/>
      <c r="X256" s="88">
        <f t="shared" si="50"/>
        <v>0</v>
      </c>
    </row>
    <row r="257" spans="1:24" ht="17.25" customHeight="1" x14ac:dyDescent="0.25">
      <c r="A257" s="59">
        <v>25</v>
      </c>
      <c r="B257" s="20" t="s">
        <v>197</v>
      </c>
      <c r="C257" s="59" t="s">
        <v>28</v>
      </c>
      <c r="D257" s="60">
        <v>2</v>
      </c>
      <c r="E257" s="88">
        <v>80</v>
      </c>
      <c r="F257" s="88">
        <v>80</v>
      </c>
      <c r="G257" s="40"/>
      <c r="H257" s="41">
        <v>0.24</v>
      </c>
      <c r="I257" s="89">
        <f t="shared" si="43"/>
        <v>0</v>
      </c>
      <c r="J257" s="88">
        <f t="shared" si="44"/>
        <v>0</v>
      </c>
      <c r="K257" s="88"/>
      <c r="L257" s="88"/>
      <c r="M257" s="89">
        <f t="shared" si="45"/>
        <v>0</v>
      </c>
      <c r="N257" s="88">
        <f t="shared" si="46"/>
        <v>0</v>
      </c>
      <c r="O257" s="88"/>
      <c r="P257" s="88"/>
      <c r="Q257" s="89">
        <f t="shared" si="47"/>
        <v>0</v>
      </c>
      <c r="R257" s="88">
        <f t="shared" si="48"/>
        <v>0</v>
      </c>
      <c r="S257" s="88"/>
      <c r="T257" s="88"/>
      <c r="U257" s="89">
        <f t="shared" si="49"/>
        <v>0</v>
      </c>
      <c r="V257" s="88">
        <f t="shared" si="49"/>
        <v>0</v>
      </c>
      <c r="W257" s="88"/>
      <c r="X257" s="88">
        <f t="shared" si="50"/>
        <v>0</v>
      </c>
    </row>
    <row r="258" spans="1:24" ht="16.5" customHeight="1" x14ac:dyDescent="0.25">
      <c r="A258" s="59">
        <v>26</v>
      </c>
      <c r="B258" s="20" t="s">
        <v>198</v>
      </c>
      <c r="C258" s="59" t="s">
        <v>28</v>
      </c>
      <c r="D258" s="60">
        <v>2</v>
      </c>
      <c r="E258" s="88">
        <v>10</v>
      </c>
      <c r="F258" s="88">
        <v>10</v>
      </c>
      <c r="G258" s="40"/>
      <c r="H258" s="41">
        <v>0.24</v>
      </c>
      <c r="I258" s="89">
        <f t="shared" si="43"/>
        <v>0</v>
      </c>
      <c r="J258" s="88">
        <f t="shared" si="44"/>
        <v>0</v>
      </c>
      <c r="K258" s="88"/>
      <c r="L258" s="88"/>
      <c r="M258" s="89">
        <f t="shared" si="45"/>
        <v>0</v>
      </c>
      <c r="N258" s="88">
        <f t="shared" si="46"/>
        <v>0</v>
      </c>
      <c r="O258" s="88"/>
      <c r="P258" s="88"/>
      <c r="Q258" s="89">
        <f t="shared" si="47"/>
        <v>0</v>
      </c>
      <c r="R258" s="88">
        <f t="shared" si="48"/>
        <v>0</v>
      </c>
      <c r="S258" s="88"/>
      <c r="T258" s="88"/>
      <c r="U258" s="89">
        <f t="shared" si="49"/>
        <v>0</v>
      </c>
      <c r="V258" s="88">
        <f t="shared" si="49"/>
        <v>0</v>
      </c>
      <c r="W258" s="88"/>
      <c r="X258" s="88">
        <f t="shared" si="50"/>
        <v>0</v>
      </c>
    </row>
    <row r="259" spans="1:24" ht="15.75" customHeight="1" x14ac:dyDescent="0.25">
      <c r="A259" s="59">
        <v>27</v>
      </c>
      <c r="B259" s="20" t="s">
        <v>199</v>
      </c>
      <c r="C259" s="59" t="s">
        <v>28</v>
      </c>
      <c r="D259" s="60">
        <v>2</v>
      </c>
      <c r="E259" s="88">
        <v>15</v>
      </c>
      <c r="F259" s="88">
        <v>15</v>
      </c>
      <c r="G259" s="40"/>
      <c r="H259" s="41">
        <v>0.24</v>
      </c>
      <c r="I259" s="89">
        <f t="shared" si="43"/>
        <v>0</v>
      </c>
      <c r="J259" s="88">
        <f t="shared" si="44"/>
        <v>0</v>
      </c>
      <c r="K259" s="88"/>
      <c r="L259" s="88"/>
      <c r="M259" s="89">
        <f t="shared" si="45"/>
        <v>0</v>
      </c>
      <c r="N259" s="88">
        <f t="shared" si="46"/>
        <v>0</v>
      </c>
      <c r="O259" s="88"/>
      <c r="P259" s="88"/>
      <c r="Q259" s="89">
        <f t="shared" si="47"/>
        <v>0</v>
      </c>
      <c r="R259" s="88">
        <f t="shared" si="48"/>
        <v>0</v>
      </c>
      <c r="S259" s="88"/>
      <c r="T259" s="88"/>
      <c r="U259" s="89">
        <f t="shared" si="49"/>
        <v>0</v>
      </c>
      <c r="V259" s="88">
        <f t="shared" si="49"/>
        <v>0</v>
      </c>
      <c r="W259" s="88"/>
      <c r="X259" s="88">
        <f t="shared" si="50"/>
        <v>0</v>
      </c>
    </row>
    <row r="260" spans="1:24" ht="15.75" customHeight="1" x14ac:dyDescent="0.25">
      <c r="A260" s="59">
        <v>28</v>
      </c>
      <c r="B260" s="20" t="s">
        <v>200</v>
      </c>
      <c r="C260" s="59" t="s">
        <v>28</v>
      </c>
      <c r="D260" s="60">
        <v>2</v>
      </c>
      <c r="E260" s="88">
        <v>10</v>
      </c>
      <c r="F260" s="88">
        <v>10</v>
      </c>
      <c r="G260" s="40"/>
      <c r="H260" s="41">
        <v>0.24</v>
      </c>
      <c r="I260" s="89">
        <f t="shared" si="43"/>
        <v>0</v>
      </c>
      <c r="J260" s="88">
        <f t="shared" si="44"/>
        <v>0</v>
      </c>
      <c r="K260" s="88"/>
      <c r="L260" s="88"/>
      <c r="M260" s="89">
        <f t="shared" si="45"/>
        <v>0</v>
      </c>
      <c r="N260" s="88">
        <f t="shared" si="46"/>
        <v>0</v>
      </c>
      <c r="O260" s="88"/>
      <c r="P260" s="88"/>
      <c r="Q260" s="89">
        <f t="shared" si="47"/>
        <v>0</v>
      </c>
      <c r="R260" s="88">
        <f t="shared" si="48"/>
        <v>0</v>
      </c>
      <c r="S260" s="88"/>
      <c r="T260" s="88"/>
      <c r="U260" s="89">
        <f t="shared" si="49"/>
        <v>0</v>
      </c>
      <c r="V260" s="88">
        <f t="shared" si="49"/>
        <v>0</v>
      </c>
      <c r="W260" s="88"/>
      <c r="X260" s="88">
        <f t="shared" si="50"/>
        <v>0</v>
      </c>
    </row>
    <row r="261" spans="1:24" ht="21.75" customHeight="1" x14ac:dyDescent="0.25">
      <c r="A261" s="59">
        <v>29</v>
      </c>
      <c r="B261" s="20" t="s">
        <v>223</v>
      </c>
      <c r="C261" s="59" t="s">
        <v>41</v>
      </c>
      <c r="D261" s="60">
        <v>5</v>
      </c>
      <c r="E261" s="88">
        <v>120</v>
      </c>
      <c r="F261" s="88">
        <v>120</v>
      </c>
      <c r="G261" s="40"/>
      <c r="H261" s="41">
        <v>0.24</v>
      </c>
      <c r="I261" s="89">
        <f t="shared" si="43"/>
        <v>0</v>
      </c>
      <c r="J261" s="88">
        <f t="shared" si="44"/>
        <v>0</v>
      </c>
      <c r="K261" s="88"/>
      <c r="L261" s="88"/>
      <c r="M261" s="89">
        <f t="shared" si="45"/>
        <v>0</v>
      </c>
      <c r="N261" s="88">
        <f t="shared" si="46"/>
        <v>0</v>
      </c>
      <c r="O261" s="88"/>
      <c r="P261" s="88"/>
      <c r="Q261" s="89">
        <f t="shared" si="47"/>
        <v>0</v>
      </c>
      <c r="R261" s="88">
        <f t="shared" si="48"/>
        <v>0</v>
      </c>
      <c r="S261" s="88"/>
      <c r="T261" s="88"/>
      <c r="U261" s="89">
        <f t="shared" si="49"/>
        <v>0</v>
      </c>
      <c r="V261" s="88">
        <f t="shared" si="49"/>
        <v>0</v>
      </c>
      <c r="W261" s="88"/>
      <c r="X261" s="88">
        <f t="shared" si="50"/>
        <v>0</v>
      </c>
    </row>
    <row r="262" spans="1:24" ht="18" customHeight="1" x14ac:dyDescent="0.25">
      <c r="A262" s="59">
        <v>30</v>
      </c>
      <c r="B262" s="8" t="s">
        <v>62</v>
      </c>
      <c r="C262" s="95" t="s">
        <v>41</v>
      </c>
      <c r="D262" s="60">
        <v>5</v>
      </c>
      <c r="E262" s="88">
        <v>100</v>
      </c>
      <c r="F262" s="88">
        <v>100</v>
      </c>
      <c r="G262" s="40"/>
      <c r="H262" s="41">
        <v>0.24</v>
      </c>
      <c r="I262" s="89">
        <f t="shared" si="43"/>
        <v>0</v>
      </c>
      <c r="J262" s="88">
        <f t="shared" si="44"/>
        <v>0</v>
      </c>
      <c r="K262" s="88"/>
      <c r="L262" s="88"/>
      <c r="M262" s="89">
        <f t="shared" si="45"/>
        <v>0</v>
      </c>
      <c r="N262" s="88">
        <f t="shared" si="46"/>
        <v>0</v>
      </c>
      <c r="O262" s="88"/>
      <c r="P262" s="88"/>
      <c r="Q262" s="89">
        <f t="shared" si="47"/>
        <v>0</v>
      </c>
      <c r="R262" s="88">
        <f t="shared" si="48"/>
        <v>0</v>
      </c>
      <c r="S262" s="88"/>
      <c r="T262" s="88"/>
      <c r="U262" s="89">
        <f t="shared" si="49"/>
        <v>0</v>
      </c>
      <c r="V262" s="88">
        <f t="shared" si="49"/>
        <v>0</v>
      </c>
      <c r="W262" s="88"/>
      <c r="X262" s="88">
        <f t="shared" si="50"/>
        <v>0</v>
      </c>
    </row>
    <row r="263" spans="1:24" ht="18" customHeight="1" x14ac:dyDescent="0.25">
      <c r="A263" s="59">
        <v>31</v>
      </c>
      <c r="B263" s="26" t="s">
        <v>224</v>
      </c>
      <c r="C263" s="59" t="s">
        <v>28</v>
      </c>
      <c r="D263" s="60">
        <v>2</v>
      </c>
      <c r="E263" s="88">
        <v>10</v>
      </c>
      <c r="F263" s="88">
        <v>10</v>
      </c>
      <c r="G263" s="40"/>
      <c r="H263" s="41">
        <v>0.24</v>
      </c>
      <c r="I263" s="89">
        <f t="shared" si="43"/>
        <v>0</v>
      </c>
      <c r="J263" s="88">
        <f t="shared" si="44"/>
        <v>0</v>
      </c>
      <c r="K263" s="88"/>
      <c r="L263" s="88"/>
      <c r="M263" s="89">
        <f t="shared" si="45"/>
        <v>0</v>
      </c>
      <c r="N263" s="88">
        <f t="shared" si="46"/>
        <v>0</v>
      </c>
      <c r="O263" s="88"/>
      <c r="P263" s="88"/>
      <c r="Q263" s="89">
        <f t="shared" si="47"/>
        <v>0</v>
      </c>
      <c r="R263" s="88">
        <f t="shared" si="48"/>
        <v>0</v>
      </c>
      <c r="S263" s="88"/>
      <c r="T263" s="88"/>
      <c r="U263" s="89">
        <f t="shared" si="49"/>
        <v>0</v>
      </c>
      <c r="V263" s="88">
        <f t="shared" si="49"/>
        <v>0</v>
      </c>
      <c r="W263" s="88"/>
      <c r="X263" s="88">
        <f t="shared" si="50"/>
        <v>0</v>
      </c>
    </row>
    <row r="264" spans="1:24" ht="18.75" customHeight="1" x14ac:dyDescent="0.25">
      <c r="A264" s="59">
        <v>32</v>
      </c>
      <c r="B264" s="21" t="s">
        <v>203</v>
      </c>
      <c r="C264" s="59" t="s">
        <v>28</v>
      </c>
      <c r="D264" s="60">
        <v>5</v>
      </c>
      <c r="E264" s="88">
        <v>120</v>
      </c>
      <c r="F264" s="88">
        <v>120</v>
      </c>
      <c r="G264" s="40"/>
      <c r="H264" s="41">
        <v>0.06</v>
      </c>
      <c r="I264" s="89">
        <f t="shared" si="43"/>
        <v>0</v>
      </c>
      <c r="J264" s="88"/>
      <c r="K264" s="88"/>
      <c r="L264" s="88"/>
      <c r="M264" s="89">
        <f t="shared" si="45"/>
        <v>0</v>
      </c>
      <c r="N264" s="88"/>
      <c r="O264" s="88"/>
      <c r="P264" s="88">
        <f>M264*H264</f>
        <v>0</v>
      </c>
      <c r="Q264" s="89">
        <f t="shared" si="47"/>
        <v>0</v>
      </c>
      <c r="R264" s="88"/>
      <c r="S264" s="88"/>
      <c r="T264" s="88"/>
      <c r="U264" s="89">
        <f t="shared" si="49"/>
        <v>0</v>
      </c>
      <c r="V264" s="88">
        <f t="shared" si="49"/>
        <v>0</v>
      </c>
      <c r="W264" s="88"/>
      <c r="X264" s="88">
        <f t="shared" si="50"/>
        <v>0</v>
      </c>
    </row>
    <row r="265" spans="1:24" ht="23.25" customHeight="1" x14ac:dyDescent="0.25">
      <c r="A265" s="59">
        <v>33</v>
      </c>
      <c r="B265" s="20" t="s">
        <v>185</v>
      </c>
      <c r="C265" s="59" t="s">
        <v>28</v>
      </c>
      <c r="D265" s="60">
        <v>5</v>
      </c>
      <c r="E265" s="88">
        <v>25</v>
      </c>
      <c r="F265" s="88">
        <v>25</v>
      </c>
      <c r="G265" s="40"/>
      <c r="H265" s="41">
        <v>0.06</v>
      </c>
      <c r="I265" s="89">
        <f t="shared" si="43"/>
        <v>0</v>
      </c>
      <c r="J265" s="88"/>
      <c r="K265" s="88"/>
      <c r="L265" s="88"/>
      <c r="M265" s="89">
        <f t="shared" si="45"/>
        <v>0</v>
      </c>
      <c r="N265" s="88"/>
      <c r="O265" s="88"/>
      <c r="P265" s="88">
        <f>M265*H265</f>
        <v>0</v>
      </c>
      <c r="Q265" s="89">
        <f t="shared" si="47"/>
        <v>0</v>
      </c>
      <c r="R265" s="88"/>
      <c r="S265" s="88"/>
      <c r="T265" s="88"/>
      <c r="U265" s="89">
        <f t="shared" si="49"/>
        <v>0</v>
      </c>
      <c r="V265" s="88">
        <f t="shared" si="49"/>
        <v>0</v>
      </c>
      <c r="W265" s="88"/>
      <c r="X265" s="88">
        <f t="shared" si="50"/>
        <v>0</v>
      </c>
    </row>
    <row r="266" spans="1:24" ht="29.25" customHeight="1" x14ac:dyDescent="0.25">
      <c r="A266" s="48"/>
      <c r="B266" s="24"/>
      <c r="C266" s="24"/>
      <c r="D266" s="90"/>
      <c r="E266" s="109" t="s">
        <v>70</v>
      </c>
      <c r="F266" s="109"/>
      <c r="G266" s="149"/>
      <c r="H266" s="149"/>
      <c r="I266" s="82">
        <f>SUM(I233:I265)</f>
        <v>0</v>
      </c>
      <c r="J266" s="88"/>
      <c r="K266" s="88"/>
      <c r="L266" s="88"/>
      <c r="M266" s="82">
        <f>SUM(M233:M265)</f>
        <v>0</v>
      </c>
      <c r="N266" s="81"/>
      <c r="O266" s="81"/>
      <c r="P266" s="81"/>
      <c r="Q266" s="82">
        <f>SUM(Q233:Q265)</f>
        <v>0</v>
      </c>
      <c r="R266" s="81"/>
      <c r="S266" s="81"/>
      <c r="T266" s="81"/>
      <c r="U266" s="113">
        <f>SUM(U233:U265)</f>
        <v>0</v>
      </c>
      <c r="V266" s="136"/>
      <c r="W266" s="136"/>
      <c r="X266" s="137"/>
    </row>
    <row r="267" spans="1:24" ht="24.75" customHeight="1" x14ac:dyDescent="0.25">
      <c r="A267" s="51"/>
      <c r="B267" s="25"/>
      <c r="C267" s="25"/>
      <c r="D267" s="94"/>
      <c r="E267" s="109" t="s">
        <v>71</v>
      </c>
      <c r="F267" s="109"/>
      <c r="G267" s="149"/>
      <c r="H267" s="149"/>
      <c r="I267" s="42"/>
      <c r="J267" s="88">
        <f>SUM(J233:J265)</f>
        <v>0</v>
      </c>
      <c r="K267" s="88"/>
      <c r="L267" s="88"/>
      <c r="M267" s="42"/>
      <c r="N267" s="39">
        <f>SUM(N233:N265)</f>
        <v>0</v>
      </c>
      <c r="O267" s="39"/>
      <c r="P267" s="39"/>
      <c r="Q267" s="42"/>
      <c r="R267" s="39">
        <f>SUM(R233:R265)</f>
        <v>0</v>
      </c>
      <c r="S267" s="39"/>
      <c r="T267" s="39"/>
      <c r="U267" s="150">
        <f>SUM(V233:V265)</f>
        <v>0</v>
      </c>
      <c r="V267" s="111"/>
      <c r="W267" s="111"/>
      <c r="X267" s="112"/>
    </row>
    <row r="268" spans="1:24" ht="22.5" customHeight="1" x14ac:dyDescent="0.25">
      <c r="A268" s="51"/>
      <c r="B268" s="25"/>
      <c r="C268" s="25"/>
      <c r="D268" s="94"/>
      <c r="E268" s="109" t="s">
        <v>72</v>
      </c>
      <c r="F268" s="109"/>
      <c r="G268" s="149"/>
      <c r="H268" s="149"/>
      <c r="I268" s="42"/>
      <c r="J268" s="88"/>
      <c r="K268" s="88"/>
      <c r="L268" s="88">
        <f>SUM(L233:L265)</f>
        <v>0</v>
      </c>
      <c r="M268" s="42"/>
      <c r="N268" s="39"/>
      <c r="O268" s="39"/>
      <c r="P268" s="39">
        <f>SUM(P233:P265)</f>
        <v>0</v>
      </c>
      <c r="Q268" s="42"/>
      <c r="R268" s="39"/>
      <c r="S268" s="39"/>
      <c r="T268" s="39">
        <f>SUM(T233:T265)</f>
        <v>0</v>
      </c>
      <c r="U268" s="150">
        <f>L268+P268+T268</f>
        <v>0</v>
      </c>
      <c r="V268" s="111"/>
      <c r="W268" s="111"/>
      <c r="X268" s="112"/>
    </row>
    <row r="269" spans="1:24" ht="24.75" customHeight="1" x14ac:dyDescent="0.25">
      <c r="A269" s="51"/>
      <c r="B269" s="25"/>
      <c r="C269" s="25"/>
      <c r="D269" s="94"/>
      <c r="E269" s="109" t="s">
        <v>73</v>
      </c>
      <c r="F269" s="109"/>
      <c r="G269" s="149"/>
      <c r="H269" s="149"/>
      <c r="I269" s="138">
        <f>SUM(I266+L268)</f>
        <v>0</v>
      </c>
      <c r="J269" s="133"/>
      <c r="K269" s="133"/>
      <c r="L269" s="134"/>
      <c r="M269" s="138">
        <f>SUM(M266+N267+P268)</f>
        <v>0</v>
      </c>
      <c r="N269" s="133"/>
      <c r="O269" s="133"/>
      <c r="P269" s="134"/>
      <c r="Q269" s="138">
        <f>SUM(Q266+R267+T268)</f>
        <v>0</v>
      </c>
      <c r="R269" s="133"/>
      <c r="S269" s="133"/>
      <c r="T269" s="134"/>
      <c r="U269" s="139">
        <f>SUM(U266:U268)</f>
        <v>0</v>
      </c>
      <c r="V269" s="140"/>
      <c r="W269" s="140"/>
      <c r="X269" s="141"/>
    </row>
    <row r="270" spans="1:24" ht="39.950000000000003" customHeight="1" x14ac:dyDescent="0.25">
      <c r="A270" s="25"/>
      <c r="B270" s="25"/>
      <c r="C270" s="25"/>
      <c r="D270" s="94"/>
      <c r="E270" s="34"/>
      <c r="F270" s="34"/>
      <c r="G270" s="25"/>
      <c r="H270" s="25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34"/>
      <c r="V270" s="34"/>
      <c r="W270" s="34"/>
      <c r="X270" s="34"/>
    </row>
    <row r="271" spans="1:24" ht="28.5" customHeight="1" x14ac:dyDescent="0.25">
      <c r="A271" s="146" t="s">
        <v>225</v>
      </c>
      <c r="B271" s="147"/>
      <c r="C271" s="147"/>
      <c r="D271" s="147"/>
      <c r="E271" s="147"/>
      <c r="F271" s="147"/>
      <c r="G271" s="147"/>
      <c r="H271" s="147"/>
      <c r="I271" s="147"/>
      <c r="J271" s="147"/>
      <c r="K271" s="147"/>
      <c r="L271" s="147"/>
      <c r="M271" s="147"/>
      <c r="N271" s="147"/>
      <c r="O271" s="147"/>
      <c r="P271" s="147"/>
      <c r="Q271" s="147"/>
      <c r="R271" s="147"/>
      <c r="S271" s="147"/>
      <c r="T271" s="147"/>
      <c r="U271" s="147"/>
      <c r="V271" s="147"/>
      <c r="W271" s="147"/>
      <c r="X271" s="148"/>
    </row>
    <row r="272" spans="1:24" ht="24" customHeight="1" x14ac:dyDescent="0.25">
      <c r="A272" s="146" t="s">
        <v>226</v>
      </c>
      <c r="B272" s="147"/>
      <c r="C272" s="147"/>
      <c r="D272" s="147"/>
      <c r="E272" s="147"/>
      <c r="F272" s="147"/>
      <c r="G272" s="147"/>
      <c r="H272" s="147"/>
      <c r="I272" s="147"/>
      <c r="J272" s="147"/>
      <c r="K272" s="147"/>
      <c r="L272" s="147"/>
      <c r="M272" s="147"/>
      <c r="N272" s="147"/>
      <c r="O272" s="147"/>
      <c r="P272" s="147"/>
      <c r="Q272" s="147"/>
      <c r="R272" s="147"/>
      <c r="S272" s="147"/>
      <c r="T272" s="147"/>
      <c r="U272" s="147"/>
      <c r="V272" s="147"/>
      <c r="W272" s="147"/>
      <c r="X272" s="148"/>
    </row>
    <row r="273" spans="1:24" ht="29.25" customHeight="1" x14ac:dyDescent="0.25">
      <c r="A273" s="36" t="s">
        <v>3</v>
      </c>
      <c r="B273" s="1" t="s">
        <v>4</v>
      </c>
      <c r="C273" s="1" t="s">
        <v>5</v>
      </c>
      <c r="D273" s="2" t="s">
        <v>76</v>
      </c>
      <c r="E273" s="3" t="s">
        <v>77</v>
      </c>
      <c r="F273" s="3" t="s">
        <v>78</v>
      </c>
      <c r="G273" s="4" t="s">
        <v>9</v>
      </c>
      <c r="H273" s="29" t="s">
        <v>10</v>
      </c>
      <c r="I273" s="5" t="s">
        <v>11</v>
      </c>
      <c r="J273" s="3" t="s">
        <v>12</v>
      </c>
      <c r="K273" s="3"/>
      <c r="L273" s="3"/>
      <c r="M273" s="5" t="s">
        <v>15</v>
      </c>
      <c r="N273" s="3" t="s">
        <v>16</v>
      </c>
      <c r="O273" s="3"/>
      <c r="P273" s="3"/>
      <c r="Q273" s="5" t="s">
        <v>19</v>
      </c>
      <c r="R273" s="3" t="s">
        <v>20</v>
      </c>
      <c r="S273" s="3"/>
      <c r="T273" s="3"/>
      <c r="U273" s="6" t="s">
        <v>80</v>
      </c>
      <c r="V273" s="7" t="s">
        <v>81</v>
      </c>
      <c r="W273" s="7"/>
      <c r="X273" s="7"/>
    </row>
    <row r="274" spans="1:24" ht="26.25" customHeight="1" x14ac:dyDescent="0.25">
      <c r="A274" s="59">
        <v>1</v>
      </c>
      <c r="B274" s="20" t="s">
        <v>227</v>
      </c>
      <c r="C274" s="59" t="s">
        <v>228</v>
      </c>
      <c r="D274" s="60">
        <v>200</v>
      </c>
      <c r="E274" s="88">
        <v>1000</v>
      </c>
      <c r="F274" s="88">
        <v>1000</v>
      </c>
      <c r="G274" s="40"/>
      <c r="H274" s="41">
        <v>0.24</v>
      </c>
      <c r="I274" s="89">
        <f>D274*G274</f>
        <v>0</v>
      </c>
      <c r="J274" s="88">
        <f>H274*I274</f>
        <v>0</v>
      </c>
      <c r="K274" s="88"/>
      <c r="L274" s="88"/>
      <c r="M274" s="89">
        <f>E274*G274</f>
        <v>0</v>
      </c>
      <c r="N274" s="88">
        <f>M274*H274</f>
        <v>0</v>
      </c>
      <c r="O274" s="88"/>
      <c r="P274" s="88"/>
      <c r="Q274" s="89">
        <f>F274*G274</f>
        <v>0</v>
      </c>
      <c r="R274" s="88"/>
      <c r="S274" s="88"/>
      <c r="T274" s="88"/>
      <c r="U274" s="89">
        <f>SUM(I274+M274+Q274)</f>
        <v>0</v>
      </c>
      <c r="V274" s="88"/>
      <c r="W274" s="88"/>
      <c r="X274" s="88"/>
    </row>
    <row r="275" spans="1:24" ht="30.75" customHeight="1" x14ac:dyDescent="0.25">
      <c r="A275" s="48"/>
      <c r="B275" s="24"/>
      <c r="C275" s="24"/>
      <c r="D275" s="90"/>
      <c r="E275" s="120" t="s">
        <v>70</v>
      </c>
      <c r="F275" s="121"/>
      <c r="G275" s="122"/>
      <c r="H275" s="123"/>
      <c r="I275" s="82">
        <f>I274*H274</f>
        <v>0</v>
      </c>
      <c r="J275" s="81"/>
      <c r="K275" s="81"/>
      <c r="L275" s="81"/>
      <c r="M275" s="82">
        <f>M274*H274</f>
        <v>0</v>
      </c>
      <c r="N275" s="81"/>
      <c r="O275" s="81"/>
      <c r="P275" s="81"/>
      <c r="Q275" s="82"/>
      <c r="R275" s="83">
        <f>Q274*H274</f>
        <v>0</v>
      </c>
      <c r="S275" s="83"/>
      <c r="T275" s="83"/>
      <c r="U275" s="113">
        <f>SUM(I275+M275+R275)</f>
        <v>0</v>
      </c>
      <c r="V275" s="111"/>
      <c r="W275" s="111"/>
      <c r="X275" s="112"/>
    </row>
    <row r="276" spans="1:24" ht="25.5" customHeight="1" x14ac:dyDescent="0.25">
      <c r="A276" s="51"/>
      <c r="B276" s="25"/>
      <c r="C276" s="25"/>
      <c r="D276" s="94"/>
      <c r="E276" s="130" t="s">
        <v>71</v>
      </c>
      <c r="F276" s="131"/>
      <c r="G276" s="124"/>
      <c r="H276" s="125"/>
      <c r="I276" s="110">
        <f>I274*H274</f>
        <v>0</v>
      </c>
      <c r="J276" s="111"/>
      <c r="K276" s="111"/>
      <c r="L276" s="112"/>
      <c r="M276" s="110">
        <f>M274*H274</f>
        <v>0</v>
      </c>
      <c r="N276" s="156"/>
      <c r="O276" s="156"/>
      <c r="P276" s="157"/>
      <c r="Q276" s="110">
        <v>0</v>
      </c>
      <c r="R276" s="111"/>
      <c r="S276" s="111"/>
      <c r="T276" s="112"/>
      <c r="U276" s="150">
        <f>SUM(I276+M276+R276)</f>
        <v>0</v>
      </c>
      <c r="V276" s="111"/>
      <c r="W276" s="111"/>
      <c r="X276" s="112"/>
    </row>
    <row r="277" spans="1:24" ht="24.75" customHeight="1" x14ac:dyDescent="0.25">
      <c r="A277" s="51"/>
      <c r="B277" s="25"/>
      <c r="C277" s="25"/>
      <c r="D277" s="94"/>
      <c r="E277" s="109" t="s">
        <v>73</v>
      </c>
      <c r="F277" s="109"/>
      <c r="G277" s="126"/>
      <c r="H277" s="127"/>
      <c r="I277" s="138">
        <f>SUM(I275+I276)</f>
        <v>0</v>
      </c>
      <c r="J277" s="133"/>
      <c r="K277" s="133"/>
      <c r="L277" s="134"/>
      <c r="M277" s="138">
        <f>SUM(M274+M276)</f>
        <v>0</v>
      </c>
      <c r="N277" s="133"/>
      <c r="O277" s="133"/>
      <c r="P277" s="134"/>
      <c r="Q277" s="138">
        <f>SUM(Q274+R275)</f>
        <v>0</v>
      </c>
      <c r="R277" s="133"/>
      <c r="S277" s="133"/>
      <c r="T277" s="134"/>
      <c r="U277" s="139">
        <f>SUM(U275+U276)</f>
        <v>0</v>
      </c>
      <c r="V277" s="140"/>
      <c r="W277" s="140"/>
      <c r="X277" s="141"/>
    </row>
    <row r="278" spans="1:24" ht="39.950000000000003" customHeight="1" x14ac:dyDescent="0.25">
      <c r="A278" s="25"/>
      <c r="B278" s="25"/>
      <c r="C278" s="25"/>
      <c r="D278" s="94"/>
      <c r="E278" s="34"/>
      <c r="F278" s="34"/>
      <c r="G278" s="25"/>
      <c r="H278" s="25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34"/>
      <c r="V278" s="34"/>
      <c r="W278" s="34"/>
      <c r="X278" s="34"/>
    </row>
    <row r="279" spans="1:24" ht="26.25" customHeight="1" x14ac:dyDescent="0.25">
      <c r="A279" s="145" t="s">
        <v>229</v>
      </c>
      <c r="B279" s="145"/>
      <c r="C279" s="145"/>
      <c r="D279" s="145"/>
      <c r="E279" s="145"/>
      <c r="F279" s="145"/>
      <c r="G279" s="145"/>
      <c r="H279" s="145"/>
      <c r="I279" s="145"/>
      <c r="J279" s="145"/>
      <c r="K279" s="145"/>
      <c r="L279" s="145"/>
      <c r="M279" s="145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45"/>
    </row>
    <row r="280" spans="1:24" ht="26.25" customHeight="1" x14ac:dyDescent="0.25">
      <c r="A280" s="145" t="s">
        <v>230</v>
      </c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45"/>
    </row>
    <row r="281" spans="1:24" ht="35.25" customHeight="1" x14ac:dyDescent="0.25">
      <c r="A281" s="36" t="s">
        <v>3</v>
      </c>
      <c r="B281" s="1" t="s">
        <v>4</v>
      </c>
      <c r="C281" s="1" t="s">
        <v>5</v>
      </c>
      <c r="D281" s="2" t="s">
        <v>76</v>
      </c>
      <c r="E281" s="3" t="s">
        <v>77</v>
      </c>
      <c r="F281" s="3" t="s">
        <v>78</v>
      </c>
      <c r="G281" s="4" t="s">
        <v>9</v>
      </c>
      <c r="H281" s="29" t="s">
        <v>10</v>
      </c>
      <c r="I281" s="5" t="s">
        <v>11</v>
      </c>
      <c r="J281" s="3" t="s">
        <v>12</v>
      </c>
      <c r="K281" s="3"/>
      <c r="L281" s="3"/>
      <c r="M281" s="5" t="s">
        <v>15</v>
      </c>
      <c r="N281" s="3" t="s">
        <v>16</v>
      </c>
      <c r="O281" s="3"/>
      <c r="P281" s="3"/>
      <c r="Q281" s="5" t="s">
        <v>19</v>
      </c>
      <c r="R281" s="3" t="s">
        <v>20</v>
      </c>
      <c r="S281" s="3"/>
      <c r="T281" s="3"/>
      <c r="U281" s="6" t="s">
        <v>80</v>
      </c>
      <c r="V281" s="7" t="s">
        <v>81</v>
      </c>
      <c r="W281" s="7"/>
      <c r="X281" s="7"/>
    </row>
    <row r="282" spans="1:24" ht="26.25" customHeight="1" x14ac:dyDescent="0.25">
      <c r="A282" s="59">
        <v>1</v>
      </c>
      <c r="B282" s="20" t="s">
        <v>231</v>
      </c>
      <c r="C282" s="59" t="s">
        <v>232</v>
      </c>
      <c r="D282" s="88">
        <v>100</v>
      </c>
      <c r="E282" s="88">
        <v>3500</v>
      </c>
      <c r="F282" s="88">
        <v>3500</v>
      </c>
      <c r="G282" s="40"/>
      <c r="H282" s="41">
        <v>0.24</v>
      </c>
      <c r="I282" s="89">
        <f>D282*G282</f>
        <v>0</v>
      </c>
      <c r="J282" s="88">
        <f>I282*H282</f>
        <v>0</v>
      </c>
      <c r="K282" s="88"/>
      <c r="L282" s="88"/>
      <c r="M282" s="89">
        <f>E282*G282</f>
        <v>0</v>
      </c>
      <c r="N282" s="88">
        <f>M282*H282</f>
        <v>0</v>
      </c>
      <c r="O282" s="88"/>
      <c r="P282" s="88"/>
      <c r="Q282" s="89">
        <f>F282*G282</f>
        <v>0</v>
      </c>
      <c r="R282" s="88">
        <f>Q282*H282</f>
        <v>0</v>
      </c>
      <c r="S282" s="88"/>
      <c r="T282" s="88"/>
      <c r="U282" s="89">
        <f>SUM(I282+M282+Q282)</f>
        <v>0</v>
      </c>
      <c r="V282" s="88">
        <f>SUM(J282+N282+R282)</f>
        <v>0</v>
      </c>
      <c r="W282" s="88"/>
      <c r="X282" s="88"/>
    </row>
    <row r="283" spans="1:24" ht="27.75" customHeight="1" x14ac:dyDescent="0.25">
      <c r="A283" s="59">
        <v>2</v>
      </c>
      <c r="B283" s="20" t="s">
        <v>233</v>
      </c>
      <c r="C283" s="59" t="s">
        <v>232</v>
      </c>
      <c r="D283" s="88">
        <v>800</v>
      </c>
      <c r="E283" s="88">
        <v>11000</v>
      </c>
      <c r="F283" s="88">
        <v>11000</v>
      </c>
      <c r="G283" s="40"/>
      <c r="H283" s="41">
        <v>0.24</v>
      </c>
      <c r="I283" s="89">
        <f>D283*G283</f>
        <v>0</v>
      </c>
      <c r="J283" s="88">
        <f>I283*H283</f>
        <v>0</v>
      </c>
      <c r="K283" s="88"/>
      <c r="L283" s="88"/>
      <c r="M283" s="89">
        <f>E283*G283</f>
        <v>0</v>
      </c>
      <c r="N283" s="88">
        <f>M283*H283</f>
        <v>0</v>
      </c>
      <c r="O283" s="88"/>
      <c r="P283" s="88"/>
      <c r="Q283" s="89">
        <f>F283*G283</f>
        <v>0</v>
      </c>
      <c r="R283" s="88">
        <f>Q283*H283</f>
        <v>0</v>
      </c>
      <c r="S283" s="88"/>
      <c r="T283" s="88"/>
      <c r="U283" s="89">
        <f>SUM(I283+M283+Q283)</f>
        <v>0</v>
      </c>
      <c r="V283" s="88">
        <f>SUM(J283+N283+R283)</f>
        <v>0</v>
      </c>
      <c r="W283" s="88"/>
      <c r="X283" s="88"/>
    </row>
    <row r="284" spans="1:24" ht="27" customHeight="1" x14ac:dyDescent="0.25">
      <c r="A284" s="48"/>
      <c r="B284" s="24"/>
      <c r="C284" s="24"/>
      <c r="D284" s="90"/>
      <c r="E284" s="109" t="s">
        <v>70</v>
      </c>
      <c r="F284" s="109"/>
      <c r="G284" s="122"/>
      <c r="H284" s="123"/>
      <c r="I284" s="151">
        <f>SUM(I282:I283)</f>
        <v>0</v>
      </c>
      <c r="J284" s="111"/>
      <c r="K284" s="111"/>
      <c r="L284" s="112"/>
      <c r="M284" s="82">
        <f>SUM(M282+M283)</f>
        <v>0</v>
      </c>
      <c r="N284" s="81"/>
      <c r="O284" s="81"/>
      <c r="P284" s="81"/>
      <c r="Q284" s="151">
        <f>SUM(Q282+Q283)</f>
        <v>0</v>
      </c>
      <c r="R284" s="111"/>
      <c r="S284" s="111"/>
      <c r="T284" s="112"/>
      <c r="U284" s="113">
        <f>SUM(U282+U283)</f>
        <v>0</v>
      </c>
      <c r="V284" s="136"/>
      <c r="W284" s="136"/>
      <c r="X284" s="137"/>
    </row>
    <row r="285" spans="1:24" ht="25.5" customHeight="1" x14ac:dyDescent="0.25">
      <c r="A285" s="51"/>
      <c r="B285" s="25"/>
      <c r="C285" s="25"/>
      <c r="D285" s="94"/>
      <c r="E285" s="109" t="s">
        <v>71</v>
      </c>
      <c r="F285" s="109"/>
      <c r="G285" s="124"/>
      <c r="H285" s="125"/>
      <c r="I285" s="110">
        <f>SUM(J282:J283)</f>
        <v>0</v>
      </c>
      <c r="J285" s="111"/>
      <c r="K285" s="111"/>
      <c r="L285" s="112"/>
      <c r="M285" s="42"/>
      <c r="N285" s="39">
        <f>SUM(N282+N283)</f>
        <v>0</v>
      </c>
      <c r="O285" s="39"/>
      <c r="P285" s="39"/>
      <c r="Q285" s="110">
        <f>SUM(R282+R283)</f>
        <v>0</v>
      </c>
      <c r="R285" s="111"/>
      <c r="S285" s="111"/>
      <c r="T285" s="112"/>
      <c r="U285" s="135">
        <f>SUM(V282+V283)</f>
        <v>0</v>
      </c>
      <c r="V285" s="136"/>
      <c r="W285" s="136"/>
      <c r="X285" s="137"/>
    </row>
    <row r="286" spans="1:24" ht="26.25" customHeight="1" x14ac:dyDescent="0.25">
      <c r="A286" s="51"/>
      <c r="B286" s="25"/>
      <c r="C286" s="25"/>
      <c r="D286" s="94"/>
      <c r="E286" s="109" t="s">
        <v>73</v>
      </c>
      <c r="F286" s="109"/>
      <c r="G286" s="126"/>
      <c r="H286" s="127"/>
      <c r="I286" s="138">
        <f>SUM(I284+I285)</f>
        <v>0</v>
      </c>
      <c r="J286" s="133"/>
      <c r="K286" s="133"/>
      <c r="L286" s="134"/>
      <c r="M286" s="138">
        <f>SUM(M284+N285)</f>
        <v>0</v>
      </c>
      <c r="N286" s="133"/>
      <c r="O286" s="133"/>
      <c r="P286" s="134"/>
      <c r="Q286" s="138">
        <f>SUM(Q284+Q285)</f>
        <v>0</v>
      </c>
      <c r="R286" s="133"/>
      <c r="S286" s="133"/>
      <c r="T286" s="134"/>
      <c r="U286" s="139">
        <f>SUM(U284+U285)</f>
        <v>0</v>
      </c>
      <c r="V286" s="140"/>
      <c r="W286" s="140"/>
      <c r="X286" s="141"/>
    </row>
    <row r="287" spans="1:24" ht="39.950000000000003" customHeight="1" x14ac:dyDescent="0.25">
      <c r="A287" s="25"/>
      <c r="B287" s="25"/>
      <c r="C287" s="25"/>
      <c r="D287" s="94"/>
      <c r="E287" s="34"/>
      <c r="F287" s="34"/>
      <c r="G287" s="25"/>
      <c r="H287" s="25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34"/>
      <c r="V287" s="34"/>
      <c r="W287" s="34"/>
      <c r="X287" s="34"/>
    </row>
    <row r="288" spans="1:24" ht="24.75" customHeight="1" x14ac:dyDescent="0.25">
      <c r="A288" s="145" t="s">
        <v>234</v>
      </c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</row>
    <row r="289" spans="1:24" ht="25.5" customHeight="1" x14ac:dyDescent="0.25">
      <c r="A289" s="145" t="s">
        <v>235</v>
      </c>
      <c r="B289" s="145"/>
      <c r="C289" s="145"/>
      <c r="D289" s="145"/>
      <c r="E289" s="145"/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45"/>
    </row>
    <row r="290" spans="1:24" ht="33" customHeight="1" x14ac:dyDescent="0.25">
      <c r="A290" s="59"/>
      <c r="B290" s="28" t="s">
        <v>4</v>
      </c>
      <c r="C290" s="87" t="s">
        <v>236</v>
      </c>
      <c r="D290" s="38" t="s">
        <v>76</v>
      </c>
      <c r="E290" s="39" t="s">
        <v>77</v>
      </c>
      <c r="F290" s="39" t="s">
        <v>78</v>
      </c>
      <c r="G290" s="108" t="s">
        <v>9</v>
      </c>
      <c r="H290" s="67" t="s">
        <v>10</v>
      </c>
      <c r="I290" s="6" t="s">
        <v>11</v>
      </c>
      <c r="J290" s="7" t="s">
        <v>12</v>
      </c>
      <c r="K290" s="7" t="s">
        <v>79</v>
      </c>
      <c r="L290" s="7" t="s">
        <v>14</v>
      </c>
      <c r="M290" s="6" t="s">
        <v>15</v>
      </c>
      <c r="N290" s="7" t="s">
        <v>16</v>
      </c>
      <c r="O290" s="7" t="s">
        <v>17</v>
      </c>
      <c r="P290" s="7" t="s">
        <v>18</v>
      </c>
      <c r="Q290" s="6" t="s">
        <v>19</v>
      </c>
      <c r="R290" s="7" t="s">
        <v>20</v>
      </c>
      <c r="S290" s="7" t="s">
        <v>21</v>
      </c>
      <c r="T290" s="7" t="s">
        <v>22</v>
      </c>
      <c r="U290" s="6" t="s">
        <v>80</v>
      </c>
      <c r="V290" s="7" t="s">
        <v>81</v>
      </c>
      <c r="W290" s="7" t="s">
        <v>82</v>
      </c>
      <c r="X290" s="7" t="s">
        <v>83</v>
      </c>
    </row>
    <row r="291" spans="1:24" ht="18.75" customHeight="1" x14ac:dyDescent="0.25">
      <c r="A291" s="59">
        <v>1</v>
      </c>
      <c r="B291" s="20" t="s">
        <v>237</v>
      </c>
      <c r="C291" s="32" t="s">
        <v>28</v>
      </c>
      <c r="D291" s="60">
        <v>2</v>
      </c>
      <c r="E291" s="59">
        <v>20</v>
      </c>
      <c r="F291" s="59">
        <v>20</v>
      </c>
      <c r="G291" s="40"/>
      <c r="H291" s="41">
        <v>0.24</v>
      </c>
      <c r="I291" s="89">
        <f>D291*G291</f>
        <v>0</v>
      </c>
      <c r="J291" s="88">
        <f>I291*H291</f>
        <v>0</v>
      </c>
      <c r="K291" s="96"/>
      <c r="L291" s="96"/>
      <c r="M291" s="89">
        <f>E291*G291</f>
        <v>0</v>
      </c>
      <c r="N291" s="88">
        <f>M291*H291</f>
        <v>0</v>
      </c>
      <c r="O291" s="96"/>
      <c r="P291" s="96"/>
      <c r="Q291" s="89">
        <f>F291*G291</f>
        <v>0</v>
      </c>
      <c r="R291" s="88">
        <f>Q291*H291</f>
        <v>0</v>
      </c>
      <c r="S291" s="96"/>
      <c r="T291" s="96"/>
      <c r="U291" s="89">
        <f>SUM(I291+M291+Q291)</f>
        <v>0</v>
      </c>
      <c r="V291" s="88">
        <f>SUM(J291+N291+R291)</f>
        <v>0</v>
      </c>
      <c r="W291" s="96"/>
      <c r="X291" s="96"/>
    </row>
    <row r="292" spans="1:24" ht="18.75" customHeight="1" x14ac:dyDescent="0.25">
      <c r="A292" s="59">
        <v>2</v>
      </c>
      <c r="B292" s="20" t="s">
        <v>93</v>
      </c>
      <c r="C292" s="32" t="s">
        <v>28</v>
      </c>
      <c r="D292" s="60">
        <v>5</v>
      </c>
      <c r="E292" s="59">
        <v>120</v>
      </c>
      <c r="F292" s="59">
        <v>120</v>
      </c>
      <c r="G292" s="40"/>
      <c r="H292" s="41">
        <v>0.24</v>
      </c>
      <c r="I292" s="89">
        <f t="shared" ref="I292:I308" si="51">D292*G292</f>
        <v>0</v>
      </c>
      <c r="J292" s="88">
        <f t="shared" ref="J292:J308" si="52">I292*H292</f>
        <v>0</v>
      </c>
      <c r="K292" s="96"/>
      <c r="L292" s="96"/>
      <c r="M292" s="89">
        <f t="shared" ref="M292:M308" si="53">E292*G292</f>
        <v>0</v>
      </c>
      <c r="N292" s="88">
        <f t="shared" ref="N292:N308" si="54">M292*H292</f>
        <v>0</v>
      </c>
      <c r="O292" s="96"/>
      <c r="P292" s="96"/>
      <c r="Q292" s="89">
        <f t="shared" ref="Q292:Q308" si="55">F292*G292</f>
        <v>0</v>
      </c>
      <c r="R292" s="88">
        <f t="shared" ref="R292:R308" si="56">Q292*H292</f>
        <v>0</v>
      </c>
      <c r="S292" s="96"/>
      <c r="T292" s="96"/>
      <c r="U292" s="89">
        <f t="shared" ref="U292:V308" si="57">SUM(I292+M292+Q292)</f>
        <v>0</v>
      </c>
      <c r="V292" s="88">
        <f t="shared" si="57"/>
        <v>0</v>
      </c>
      <c r="W292" s="96"/>
      <c r="X292" s="96"/>
    </row>
    <row r="293" spans="1:24" ht="21.75" customHeight="1" x14ac:dyDescent="0.25">
      <c r="A293" s="59">
        <v>3</v>
      </c>
      <c r="B293" s="8" t="s">
        <v>62</v>
      </c>
      <c r="C293" s="32" t="s">
        <v>28</v>
      </c>
      <c r="D293" s="60">
        <v>10</v>
      </c>
      <c r="E293" s="39">
        <v>200</v>
      </c>
      <c r="F293" s="39">
        <v>200</v>
      </c>
      <c r="G293" s="40"/>
      <c r="H293" s="41">
        <v>0.24</v>
      </c>
      <c r="I293" s="89">
        <f t="shared" si="51"/>
        <v>0</v>
      </c>
      <c r="J293" s="88">
        <f t="shared" si="52"/>
        <v>0</v>
      </c>
      <c r="K293" s="39"/>
      <c r="L293" s="39"/>
      <c r="M293" s="89">
        <f t="shared" si="53"/>
        <v>0</v>
      </c>
      <c r="N293" s="88">
        <f t="shared" si="54"/>
        <v>0</v>
      </c>
      <c r="O293" s="39"/>
      <c r="P293" s="39"/>
      <c r="Q293" s="89">
        <f t="shared" si="55"/>
        <v>0</v>
      </c>
      <c r="R293" s="88">
        <f t="shared" si="56"/>
        <v>0</v>
      </c>
      <c r="S293" s="39"/>
      <c r="T293" s="39"/>
      <c r="U293" s="89">
        <f t="shared" si="57"/>
        <v>0</v>
      </c>
      <c r="V293" s="88">
        <f t="shared" si="57"/>
        <v>0</v>
      </c>
      <c r="W293" s="7"/>
      <c r="X293" s="7"/>
    </row>
    <row r="294" spans="1:24" ht="16.5" customHeight="1" x14ac:dyDescent="0.25">
      <c r="A294" s="59">
        <v>4</v>
      </c>
      <c r="B294" s="20" t="s">
        <v>64</v>
      </c>
      <c r="C294" s="32" t="s">
        <v>28</v>
      </c>
      <c r="D294" s="60">
        <v>10</v>
      </c>
      <c r="E294" s="39">
        <v>120</v>
      </c>
      <c r="F294" s="39">
        <v>120</v>
      </c>
      <c r="G294" s="40"/>
      <c r="H294" s="41">
        <v>0.06</v>
      </c>
      <c r="I294" s="89">
        <f t="shared" si="51"/>
        <v>0</v>
      </c>
      <c r="J294" s="88"/>
      <c r="K294" s="39"/>
      <c r="L294" s="39">
        <f>I294*H294</f>
        <v>0</v>
      </c>
      <c r="M294" s="89">
        <f t="shared" si="53"/>
        <v>0</v>
      </c>
      <c r="N294" s="88"/>
      <c r="O294" s="39"/>
      <c r="P294" s="39"/>
      <c r="Q294" s="89">
        <f t="shared" si="55"/>
        <v>0</v>
      </c>
      <c r="R294" s="88"/>
      <c r="S294" s="39"/>
      <c r="T294" s="39"/>
      <c r="U294" s="89">
        <f t="shared" si="57"/>
        <v>0</v>
      </c>
      <c r="V294" s="88"/>
      <c r="W294" s="7"/>
      <c r="X294" s="39">
        <f>SUM(L294+P294+T294)</f>
        <v>0</v>
      </c>
    </row>
    <row r="295" spans="1:24" ht="17.25" customHeight="1" x14ac:dyDescent="0.25">
      <c r="A295" s="59">
        <v>5</v>
      </c>
      <c r="B295" s="20" t="s">
        <v>238</v>
      </c>
      <c r="C295" s="32" t="s">
        <v>28</v>
      </c>
      <c r="D295" s="60">
        <v>2</v>
      </c>
      <c r="E295" s="39">
        <v>20</v>
      </c>
      <c r="F295" s="39">
        <v>20</v>
      </c>
      <c r="G295" s="40"/>
      <c r="H295" s="41">
        <v>0.06</v>
      </c>
      <c r="I295" s="89">
        <f t="shared" si="51"/>
        <v>0</v>
      </c>
      <c r="J295" s="88"/>
      <c r="K295" s="39"/>
      <c r="L295" s="39">
        <f>I295*H295</f>
        <v>0</v>
      </c>
      <c r="M295" s="89">
        <f t="shared" si="53"/>
        <v>0</v>
      </c>
      <c r="N295" s="88"/>
      <c r="O295" s="39"/>
      <c r="P295" s="39"/>
      <c r="Q295" s="89">
        <f t="shared" si="55"/>
        <v>0</v>
      </c>
      <c r="R295" s="88"/>
      <c r="S295" s="39"/>
      <c r="T295" s="39"/>
      <c r="U295" s="89">
        <f t="shared" si="57"/>
        <v>0</v>
      </c>
      <c r="V295" s="88"/>
      <c r="W295" s="7"/>
      <c r="X295" s="39">
        <f>SUM(L295+P295+T295)</f>
        <v>0</v>
      </c>
    </row>
    <row r="296" spans="1:24" ht="17.25" customHeight="1" x14ac:dyDescent="0.25">
      <c r="A296" s="59">
        <v>6</v>
      </c>
      <c r="B296" s="20" t="s">
        <v>239</v>
      </c>
      <c r="C296" s="32" t="s">
        <v>28</v>
      </c>
      <c r="D296" s="60">
        <v>4</v>
      </c>
      <c r="E296" s="39">
        <v>30</v>
      </c>
      <c r="F296" s="39">
        <v>30</v>
      </c>
      <c r="G296" s="40"/>
      <c r="H296" s="41">
        <v>0.24</v>
      </c>
      <c r="I296" s="89">
        <f t="shared" si="51"/>
        <v>0</v>
      </c>
      <c r="J296" s="88">
        <f t="shared" si="52"/>
        <v>0</v>
      </c>
      <c r="K296" s="39"/>
      <c r="L296" s="39"/>
      <c r="M296" s="89">
        <f t="shared" si="53"/>
        <v>0</v>
      </c>
      <c r="N296" s="88">
        <f t="shared" si="54"/>
        <v>0</v>
      </c>
      <c r="O296" s="39"/>
      <c r="P296" s="39"/>
      <c r="Q296" s="89">
        <f t="shared" si="55"/>
        <v>0</v>
      </c>
      <c r="R296" s="88">
        <f t="shared" si="56"/>
        <v>0</v>
      </c>
      <c r="S296" s="39"/>
      <c r="T296" s="39"/>
      <c r="U296" s="89">
        <f t="shared" si="57"/>
        <v>0</v>
      </c>
      <c r="V296" s="88">
        <f t="shared" si="57"/>
        <v>0</v>
      </c>
      <c r="W296" s="7"/>
      <c r="X296" s="7"/>
    </row>
    <row r="297" spans="1:24" ht="21.75" customHeight="1" x14ac:dyDescent="0.25">
      <c r="A297" s="59">
        <v>7</v>
      </c>
      <c r="B297" s="20" t="s">
        <v>240</v>
      </c>
      <c r="C297" s="32" t="s">
        <v>28</v>
      </c>
      <c r="D297" s="60">
        <v>2</v>
      </c>
      <c r="E297" s="39">
        <v>10</v>
      </c>
      <c r="F297" s="39">
        <v>10</v>
      </c>
      <c r="G297" s="40"/>
      <c r="H297" s="41">
        <v>0.24</v>
      </c>
      <c r="I297" s="89">
        <f t="shared" si="51"/>
        <v>0</v>
      </c>
      <c r="J297" s="88">
        <f t="shared" si="52"/>
        <v>0</v>
      </c>
      <c r="K297" s="39"/>
      <c r="L297" s="39"/>
      <c r="M297" s="89">
        <f t="shared" si="53"/>
        <v>0</v>
      </c>
      <c r="N297" s="88">
        <f t="shared" si="54"/>
        <v>0</v>
      </c>
      <c r="O297" s="39"/>
      <c r="P297" s="39"/>
      <c r="Q297" s="89">
        <f t="shared" si="55"/>
        <v>0</v>
      </c>
      <c r="R297" s="88">
        <f t="shared" si="56"/>
        <v>0</v>
      </c>
      <c r="S297" s="39"/>
      <c r="T297" s="39"/>
      <c r="U297" s="89">
        <f t="shared" si="57"/>
        <v>0</v>
      </c>
      <c r="V297" s="88">
        <f t="shared" si="57"/>
        <v>0</v>
      </c>
      <c r="W297" s="7"/>
      <c r="X297" s="7"/>
    </row>
    <row r="298" spans="1:24" ht="24" customHeight="1" x14ac:dyDescent="0.25">
      <c r="A298" s="59">
        <v>8</v>
      </c>
      <c r="B298" s="20" t="s">
        <v>27</v>
      </c>
      <c r="C298" s="32" t="s">
        <v>28</v>
      </c>
      <c r="D298" s="60">
        <v>2</v>
      </c>
      <c r="E298" s="39">
        <v>30</v>
      </c>
      <c r="F298" s="39">
        <v>30</v>
      </c>
      <c r="G298" s="40"/>
      <c r="H298" s="41">
        <v>0.24</v>
      </c>
      <c r="I298" s="89">
        <f t="shared" si="51"/>
        <v>0</v>
      </c>
      <c r="J298" s="88">
        <f t="shared" si="52"/>
        <v>0</v>
      </c>
      <c r="K298" s="39"/>
      <c r="L298" s="39"/>
      <c r="M298" s="89">
        <f t="shared" si="53"/>
        <v>0</v>
      </c>
      <c r="N298" s="88">
        <f t="shared" si="54"/>
        <v>0</v>
      </c>
      <c r="O298" s="39"/>
      <c r="P298" s="39"/>
      <c r="Q298" s="89">
        <f t="shared" si="55"/>
        <v>0</v>
      </c>
      <c r="R298" s="88">
        <f t="shared" si="56"/>
        <v>0</v>
      </c>
      <c r="S298" s="39"/>
      <c r="T298" s="39"/>
      <c r="U298" s="89">
        <f t="shared" si="57"/>
        <v>0</v>
      </c>
      <c r="V298" s="88">
        <f t="shared" si="57"/>
        <v>0</v>
      </c>
      <c r="W298" s="7"/>
      <c r="X298" s="7"/>
    </row>
    <row r="299" spans="1:24" ht="25.5" customHeight="1" x14ac:dyDescent="0.25">
      <c r="A299" s="59">
        <v>9</v>
      </c>
      <c r="B299" s="20" t="s">
        <v>241</v>
      </c>
      <c r="C299" s="32" t="s">
        <v>28</v>
      </c>
      <c r="D299" s="60">
        <v>2</v>
      </c>
      <c r="E299" s="39">
        <v>10</v>
      </c>
      <c r="F299" s="39">
        <v>10</v>
      </c>
      <c r="G299" s="40"/>
      <c r="H299" s="41">
        <v>0.24</v>
      </c>
      <c r="I299" s="89">
        <f t="shared" si="51"/>
        <v>0</v>
      </c>
      <c r="J299" s="88">
        <f t="shared" si="52"/>
        <v>0</v>
      </c>
      <c r="K299" s="39"/>
      <c r="L299" s="39"/>
      <c r="M299" s="89">
        <f t="shared" si="53"/>
        <v>0</v>
      </c>
      <c r="N299" s="88">
        <f t="shared" si="54"/>
        <v>0</v>
      </c>
      <c r="O299" s="39"/>
      <c r="P299" s="39"/>
      <c r="Q299" s="89">
        <f t="shared" si="55"/>
        <v>0</v>
      </c>
      <c r="R299" s="88">
        <f t="shared" si="56"/>
        <v>0</v>
      </c>
      <c r="S299" s="39"/>
      <c r="T299" s="39"/>
      <c r="U299" s="89">
        <f t="shared" si="57"/>
        <v>0</v>
      </c>
      <c r="V299" s="88">
        <f t="shared" si="57"/>
        <v>0</v>
      </c>
      <c r="W299" s="7"/>
      <c r="X299" s="7"/>
    </row>
    <row r="300" spans="1:24" ht="18.75" customHeight="1" x14ac:dyDescent="0.25">
      <c r="A300" s="59">
        <v>10</v>
      </c>
      <c r="B300" s="20" t="s">
        <v>242</v>
      </c>
      <c r="C300" s="32" t="s">
        <v>28</v>
      </c>
      <c r="D300" s="60">
        <v>5</v>
      </c>
      <c r="E300" s="39">
        <v>40</v>
      </c>
      <c r="F300" s="39">
        <v>40</v>
      </c>
      <c r="G300" s="40"/>
      <c r="H300" s="41">
        <v>0.24</v>
      </c>
      <c r="I300" s="89">
        <f t="shared" si="51"/>
        <v>0</v>
      </c>
      <c r="J300" s="88">
        <f t="shared" si="52"/>
        <v>0</v>
      </c>
      <c r="K300" s="39"/>
      <c r="L300" s="39"/>
      <c r="M300" s="89">
        <f t="shared" si="53"/>
        <v>0</v>
      </c>
      <c r="N300" s="88">
        <f t="shared" si="54"/>
        <v>0</v>
      </c>
      <c r="O300" s="39"/>
      <c r="P300" s="39"/>
      <c r="Q300" s="89">
        <f t="shared" si="55"/>
        <v>0</v>
      </c>
      <c r="R300" s="88">
        <f t="shared" si="56"/>
        <v>0</v>
      </c>
      <c r="S300" s="39"/>
      <c r="T300" s="39"/>
      <c r="U300" s="89">
        <f t="shared" si="57"/>
        <v>0</v>
      </c>
      <c r="V300" s="88">
        <f t="shared" si="57"/>
        <v>0</v>
      </c>
      <c r="W300" s="7"/>
      <c r="X300" s="7"/>
    </row>
    <row r="301" spans="1:24" ht="18" customHeight="1" x14ac:dyDescent="0.25">
      <c r="A301" s="59">
        <v>11</v>
      </c>
      <c r="B301" s="20" t="s">
        <v>243</v>
      </c>
      <c r="C301" s="32" t="s">
        <v>28</v>
      </c>
      <c r="D301" s="60">
        <v>5</v>
      </c>
      <c r="E301" s="39">
        <v>80</v>
      </c>
      <c r="F301" s="39">
        <v>80</v>
      </c>
      <c r="G301" s="40"/>
      <c r="H301" s="41">
        <v>0.24</v>
      </c>
      <c r="I301" s="89">
        <f t="shared" si="51"/>
        <v>0</v>
      </c>
      <c r="J301" s="88">
        <f t="shared" si="52"/>
        <v>0</v>
      </c>
      <c r="K301" s="39"/>
      <c r="L301" s="39"/>
      <c r="M301" s="89">
        <f t="shared" si="53"/>
        <v>0</v>
      </c>
      <c r="N301" s="88">
        <f t="shared" si="54"/>
        <v>0</v>
      </c>
      <c r="O301" s="39"/>
      <c r="P301" s="39"/>
      <c r="Q301" s="89">
        <f t="shared" si="55"/>
        <v>0</v>
      </c>
      <c r="R301" s="88">
        <f t="shared" si="56"/>
        <v>0</v>
      </c>
      <c r="S301" s="39"/>
      <c r="T301" s="39"/>
      <c r="U301" s="89">
        <f t="shared" si="57"/>
        <v>0</v>
      </c>
      <c r="V301" s="88">
        <f t="shared" si="57"/>
        <v>0</v>
      </c>
      <c r="W301" s="7"/>
      <c r="X301" s="7"/>
    </row>
    <row r="302" spans="1:24" ht="22.5" customHeight="1" x14ac:dyDescent="0.25">
      <c r="A302" s="59">
        <v>12</v>
      </c>
      <c r="B302" s="20" t="s">
        <v>244</v>
      </c>
      <c r="C302" s="32" t="s">
        <v>28</v>
      </c>
      <c r="D302" s="60">
        <v>3</v>
      </c>
      <c r="E302" s="39">
        <v>30</v>
      </c>
      <c r="F302" s="39">
        <v>30</v>
      </c>
      <c r="G302" s="40"/>
      <c r="H302" s="41">
        <v>0.24</v>
      </c>
      <c r="I302" s="89">
        <f t="shared" si="51"/>
        <v>0</v>
      </c>
      <c r="J302" s="88">
        <f t="shared" si="52"/>
        <v>0</v>
      </c>
      <c r="K302" s="39"/>
      <c r="L302" s="39"/>
      <c r="M302" s="89">
        <f t="shared" si="53"/>
        <v>0</v>
      </c>
      <c r="N302" s="88">
        <f t="shared" si="54"/>
        <v>0</v>
      </c>
      <c r="O302" s="39"/>
      <c r="P302" s="39"/>
      <c r="Q302" s="89">
        <f t="shared" si="55"/>
        <v>0</v>
      </c>
      <c r="R302" s="88">
        <f t="shared" si="56"/>
        <v>0</v>
      </c>
      <c r="S302" s="39"/>
      <c r="T302" s="39"/>
      <c r="U302" s="89">
        <f t="shared" si="57"/>
        <v>0</v>
      </c>
      <c r="V302" s="88">
        <f t="shared" si="57"/>
        <v>0</v>
      </c>
      <c r="W302" s="7"/>
      <c r="X302" s="7"/>
    </row>
    <row r="303" spans="1:24" ht="20.25" customHeight="1" x14ac:dyDescent="0.25">
      <c r="A303" s="59">
        <v>13</v>
      </c>
      <c r="B303" s="20" t="s">
        <v>245</v>
      </c>
      <c r="C303" s="32" t="s">
        <v>28</v>
      </c>
      <c r="D303" s="60">
        <v>3</v>
      </c>
      <c r="E303" s="39">
        <v>20</v>
      </c>
      <c r="F303" s="39">
        <v>20</v>
      </c>
      <c r="G303" s="40"/>
      <c r="H303" s="41">
        <v>0.24</v>
      </c>
      <c r="I303" s="89">
        <f t="shared" si="51"/>
        <v>0</v>
      </c>
      <c r="J303" s="88">
        <f t="shared" si="52"/>
        <v>0</v>
      </c>
      <c r="K303" s="39"/>
      <c r="L303" s="39"/>
      <c r="M303" s="89">
        <f t="shared" si="53"/>
        <v>0</v>
      </c>
      <c r="N303" s="88">
        <f t="shared" si="54"/>
        <v>0</v>
      </c>
      <c r="O303" s="39"/>
      <c r="P303" s="39"/>
      <c r="Q303" s="89">
        <f t="shared" si="55"/>
        <v>0</v>
      </c>
      <c r="R303" s="88">
        <f t="shared" si="56"/>
        <v>0</v>
      </c>
      <c r="S303" s="39"/>
      <c r="T303" s="39"/>
      <c r="U303" s="89">
        <f t="shared" si="57"/>
        <v>0</v>
      </c>
      <c r="V303" s="88">
        <f t="shared" si="57"/>
        <v>0</v>
      </c>
      <c r="W303" s="7"/>
      <c r="X303" s="7"/>
    </row>
    <row r="304" spans="1:24" ht="24.75" customHeight="1" x14ac:dyDescent="0.25">
      <c r="A304" s="59">
        <v>14</v>
      </c>
      <c r="B304" s="8" t="s">
        <v>54</v>
      </c>
      <c r="C304" s="32" t="s">
        <v>28</v>
      </c>
      <c r="D304" s="60">
        <v>5</v>
      </c>
      <c r="E304" s="39">
        <v>50</v>
      </c>
      <c r="F304" s="39">
        <v>50</v>
      </c>
      <c r="G304" s="40"/>
      <c r="H304" s="41">
        <v>0.24</v>
      </c>
      <c r="I304" s="89">
        <f t="shared" si="51"/>
        <v>0</v>
      </c>
      <c r="J304" s="88">
        <f t="shared" si="52"/>
        <v>0</v>
      </c>
      <c r="K304" s="39"/>
      <c r="L304" s="39"/>
      <c r="M304" s="89">
        <f t="shared" si="53"/>
        <v>0</v>
      </c>
      <c r="N304" s="88">
        <f t="shared" si="54"/>
        <v>0</v>
      </c>
      <c r="O304" s="39"/>
      <c r="P304" s="39"/>
      <c r="Q304" s="89">
        <f t="shared" si="55"/>
        <v>0</v>
      </c>
      <c r="R304" s="88">
        <f t="shared" si="56"/>
        <v>0</v>
      </c>
      <c r="S304" s="39"/>
      <c r="T304" s="39"/>
      <c r="U304" s="89">
        <f t="shared" si="57"/>
        <v>0</v>
      </c>
      <c r="V304" s="88">
        <f t="shared" si="57"/>
        <v>0</v>
      </c>
      <c r="W304" s="7"/>
      <c r="X304" s="7"/>
    </row>
    <row r="305" spans="1:24" ht="22.5" customHeight="1" x14ac:dyDescent="0.25">
      <c r="A305" s="59">
        <v>15</v>
      </c>
      <c r="B305" s="20" t="s">
        <v>246</v>
      </c>
      <c r="C305" s="32" t="s">
        <v>28</v>
      </c>
      <c r="D305" s="60">
        <v>5</v>
      </c>
      <c r="E305" s="39">
        <v>70</v>
      </c>
      <c r="F305" s="39">
        <v>70</v>
      </c>
      <c r="G305" s="40"/>
      <c r="H305" s="41">
        <v>0.24</v>
      </c>
      <c r="I305" s="89">
        <f t="shared" si="51"/>
        <v>0</v>
      </c>
      <c r="J305" s="88">
        <f t="shared" si="52"/>
        <v>0</v>
      </c>
      <c r="K305" s="39"/>
      <c r="L305" s="39"/>
      <c r="M305" s="89">
        <f t="shared" si="53"/>
        <v>0</v>
      </c>
      <c r="N305" s="88">
        <f t="shared" si="54"/>
        <v>0</v>
      </c>
      <c r="O305" s="39"/>
      <c r="P305" s="39"/>
      <c r="Q305" s="89">
        <f t="shared" si="55"/>
        <v>0</v>
      </c>
      <c r="R305" s="88">
        <f t="shared" si="56"/>
        <v>0</v>
      </c>
      <c r="S305" s="39"/>
      <c r="T305" s="39"/>
      <c r="U305" s="89">
        <f t="shared" si="57"/>
        <v>0</v>
      </c>
      <c r="V305" s="88">
        <f t="shared" si="57"/>
        <v>0</v>
      </c>
      <c r="W305" s="7"/>
      <c r="X305" s="7"/>
    </row>
    <row r="306" spans="1:24" ht="24.75" customHeight="1" x14ac:dyDescent="0.25">
      <c r="A306" s="59">
        <v>16</v>
      </c>
      <c r="B306" s="20" t="s">
        <v>247</v>
      </c>
      <c r="C306" s="32" t="s">
        <v>28</v>
      </c>
      <c r="D306" s="60">
        <v>2</v>
      </c>
      <c r="E306" s="39">
        <v>15</v>
      </c>
      <c r="F306" s="39">
        <v>15</v>
      </c>
      <c r="G306" s="40"/>
      <c r="H306" s="41">
        <v>0.06</v>
      </c>
      <c r="I306" s="89">
        <f t="shared" si="51"/>
        <v>0</v>
      </c>
      <c r="J306" s="88"/>
      <c r="K306" s="39"/>
      <c r="L306" s="39">
        <f>I306*H306</f>
        <v>0</v>
      </c>
      <c r="M306" s="89">
        <f t="shared" si="53"/>
        <v>0</v>
      </c>
      <c r="N306" s="88"/>
      <c r="O306" s="39"/>
      <c r="P306" s="39"/>
      <c r="Q306" s="89">
        <f t="shared" si="55"/>
        <v>0</v>
      </c>
      <c r="R306" s="88"/>
      <c r="S306" s="39"/>
      <c r="T306" s="39"/>
      <c r="U306" s="89">
        <f t="shared" si="57"/>
        <v>0</v>
      </c>
      <c r="V306" s="88"/>
      <c r="W306" s="7"/>
      <c r="X306" s="39">
        <f t="shared" ref="X306" si="58">SUM(L306+P306+T306)</f>
        <v>0</v>
      </c>
    </row>
    <row r="307" spans="1:24" ht="27" customHeight="1" x14ac:dyDescent="0.25">
      <c r="A307" s="59">
        <v>17</v>
      </c>
      <c r="B307" s="20" t="s">
        <v>248</v>
      </c>
      <c r="C307" s="32" t="s">
        <v>138</v>
      </c>
      <c r="D307" s="91">
        <v>2</v>
      </c>
      <c r="E307" s="39">
        <v>30</v>
      </c>
      <c r="F307" s="39">
        <v>30</v>
      </c>
      <c r="G307" s="40"/>
      <c r="H307" s="41">
        <v>0.24</v>
      </c>
      <c r="I307" s="89">
        <f t="shared" si="51"/>
        <v>0</v>
      </c>
      <c r="J307" s="88">
        <f t="shared" si="52"/>
        <v>0</v>
      </c>
      <c r="K307" s="39"/>
      <c r="L307" s="39"/>
      <c r="M307" s="89">
        <f t="shared" si="53"/>
        <v>0</v>
      </c>
      <c r="N307" s="88">
        <f t="shared" si="54"/>
        <v>0</v>
      </c>
      <c r="O307" s="39"/>
      <c r="P307" s="39"/>
      <c r="Q307" s="89">
        <f t="shared" si="55"/>
        <v>0</v>
      </c>
      <c r="R307" s="88">
        <f t="shared" si="56"/>
        <v>0</v>
      </c>
      <c r="S307" s="39"/>
      <c r="T307" s="39"/>
      <c r="U307" s="89">
        <f t="shared" si="57"/>
        <v>0</v>
      </c>
      <c r="V307" s="88">
        <f t="shared" si="57"/>
        <v>0</v>
      </c>
      <c r="W307" s="7"/>
      <c r="X307" s="7"/>
    </row>
    <row r="308" spans="1:24" ht="21.75" customHeight="1" x14ac:dyDescent="0.25">
      <c r="A308" s="59">
        <v>18</v>
      </c>
      <c r="B308" s="20" t="s">
        <v>35</v>
      </c>
      <c r="C308" s="32" t="s">
        <v>28</v>
      </c>
      <c r="D308" s="91">
        <v>2</v>
      </c>
      <c r="E308" s="39">
        <v>7</v>
      </c>
      <c r="F308" s="39">
        <v>7</v>
      </c>
      <c r="G308" s="40"/>
      <c r="H308" s="41">
        <v>0.24</v>
      </c>
      <c r="I308" s="89">
        <f t="shared" si="51"/>
        <v>0</v>
      </c>
      <c r="J308" s="88">
        <f t="shared" si="52"/>
        <v>0</v>
      </c>
      <c r="K308" s="39"/>
      <c r="L308" s="39"/>
      <c r="M308" s="89">
        <f t="shared" si="53"/>
        <v>0</v>
      </c>
      <c r="N308" s="88">
        <f t="shared" si="54"/>
        <v>0</v>
      </c>
      <c r="O308" s="39"/>
      <c r="P308" s="39"/>
      <c r="Q308" s="89">
        <f t="shared" si="55"/>
        <v>0</v>
      </c>
      <c r="R308" s="88">
        <f t="shared" si="56"/>
        <v>0</v>
      </c>
      <c r="S308" s="39"/>
      <c r="T308" s="39"/>
      <c r="U308" s="89">
        <f t="shared" si="57"/>
        <v>0</v>
      </c>
      <c r="V308" s="88">
        <f t="shared" si="57"/>
        <v>0</v>
      </c>
      <c r="W308" s="7"/>
      <c r="X308" s="7"/>
    </row>
    <row r="309" spans="1:24" ht="32.25" customHeight="1" x14ac:dyDescent="0.25">
      <c r="A309" s="25"/>
      <c r="B309" s="25"/>
      <c r="C309" s="25"/>
      <c r="D309" s="94"/>
      <c r="E309" s="109" t="s">
        <v>70</v>
      </c>
      <c r="F309" s="109"/>
      <c r="G309" s="149"/>
      <c r="H309" s="149"/>
      <c r="I309" s="6">
        <f>SUM(I291:I308)</f>
        <v>0</v>
      </c>
      <c r="J309" s="39"/>
      <c r="K309" s="39"/>
      <c r="L309" s="39"/>
      <c r="M309" s="6">
        <f>SUM(M291:M308)</f>
        <v>0</v>
      </c>
      <c r="N309" s="39"/>
      <c r="O309" s="39"/>
      <c r="P309" s="39"/>
      <c r="Q309" s="97">
        <f>SUM(Q291:Q308)</f>
        <v>0</v>
      </c>
      <c r="R309" s="39"/>
      <c r="S309" s="39"/>
      <c r="T309" s="39"/>
      <c r="U309" s="128">
        <f>SUM(I309+M309+Q309)</f>
        <v>0</v>
      </c>
      <c r="V309" s="111"/>
      <c r="W309" s="111"/>
      <c r="X309" s="112"/>
    </row>
    <row r="310" spans="1:24" ht="25.5" customHeight="1" x14ac:dyDescent="0.25">
      <c r="A310" s="25"/>
      <c r="B310" s="25"/>
      <c r="C310" s="25"/>
      <c r="D310" s="94"/>
      <c r="E310" s="109" t="s">
        <v>71</v>
      </c>
      <c r="F310" s="109"/>
      <c r="G310" s="149"/>
      <c r="H310" s="149"/>
      <c r="I310" s="42"/>
      <c r="J310" s="39">
        <f>SUM(J291:J308)</f>
        <v>0</v>
      </c>
      <c r="K310" s="39"/>
      <c r="L310" s="39"/>
      <c r="M310" s="42"/>
      <c r="N310" s="39">
        <f>SUM(N291:N308)</f>
        <v>0</v>
      </c>
      <c r="O310" s="39"/>
      <c r="P310" s="39"/>
      <c r="Q310" s="89"/>
      <c r="R310" s="39">
        <f>SUM(R291:R308)</f>
        <v>0</v>
      </c>
      <c r="S310" s="39"/>
      <c r="T310" s="39"/>
      <c r="U310" s="128">
        <f>SUM(J310+N310+R310)</f>
        <v>0</v>
      </c>
      <c r="V310" s="111"/>
      <c r="W310" s="111"/>
      <c r="X310" s="112"/>
    </row>
    <row r="311" spans="1:24" ht="27" customHeight="1" x14ac:dyDescent="0.25">
      <c r="A311" s="25"/>
      <c r="B311" s="25"/>
      <c r="C311" s="25"/>
      <c r="D311" s="94"/>
      <c r="E311" s="120" t="s">
        <v>72</v>
      </c>
      <c r="F311" s="112"/>
      <c r="G311" s="149"/>
      <c r="H311" s="149"/>
      <c r="I311" s="42"/>
      <c r="J311" s="39"/>
      <c r="K311" s="39"/>
      <c r="L311" s="39">
        <f>SUM(L291:L308)</f>
        <v>0</v>
      </c>
      <c r="M311" s="42"/>
      <c r="N311" s="39"/>
      <c r="O311" s="39"/>
      <c r="P311" s="39">
        <f>SUM(P291:P308)</f>
        <v>0</v>
      </c>
      <c r="Q311" s="89"/>
      <c r="R311" s="39"/>
      <c r="S311" s="39"/>
      <c r="T311" s="39">
        <f>SUM(T291:T308)</f>
        <v>0</v>
      </c>
      <c r="U311" s="128">
        <f>SUM(L311+P311+T311)</f>
        <v>0</v>
      </c>
      <c r="V311" s="111"/>
      <c r="W311" s="111"/>
      <c r="X311" s="112"/>
    </row>
    <row r="312" spans="1:24" ht="29.25" customHeight="1" x14ac:dyDescent="0.25">
      <c r="A312" s="25"/>
      <c r="B312" s="25"/>
      <c r="C312" s="25"/>
      <c r="D312" s="94"/>
      <c r="E312" s="109" t="s">
        <v>73</v>
      </c>
      <c r="F312" s="109"/>
      <c r="G312" s="149"/>
      <c r="H312" s="149"/>
      <c r="I312" s="138">
        <f>SUM(I309+J310+L311)</f>
        <v>0</v>
      </c>
      <c r="J312" s="152"/>
      <c r="K312" s="152"/>
      <c r="L312" s="153"/>
      <c r="M312" s="138">
        <f>SUM(M309+N310+P311)</f>
        <v>0</v>
      </c>
      <c r="N312" s="152"/>
      <c r="O312" s="152"/>
      <c r="P312" s="153"/>
      <c r="Q312" s="110">
        <f>SUM(Q291:Q308)</f>
        <v>0</v>
      </c>
      <c r="R312" s="161"/>
      <c r="S312" s="161"/>
      <c r="T312" s="162"/>
      <c r="U312" s="139">
        <f>SUM(U309:U311)</f>
        <v>0</v>
      </c>
      <c r="V312" s="163"/>
      <c r="W312" s="163"/>
      <c r="X312" s="164"/>
    </row>
    <row r="313" spans="1:24" ht="39.950000000000003" customHeight="1" x14ac:dyDescent="0.25">
      <c r="A313" s="25"/>
      <c r="B313" s="25"/>
      <c r="C313" s="25"/>
      <c r="D313" s="94"/>
      <c r="E313" s="34"/>
      <c r="F313" s="34"/>
      <c r="G313" s="25"/>
      <c r="H313" s="25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34"/>
      <c r="V313" s="34"/>
      <c r="W313" s="34"/>
      <c r="X313" s="34"/>
    </row>
    <row r="314" spans="1:24" ht="39.950000000000003" customHeight="1" x14ac:dyDescent="0.25">
      <c r="A314" s="146" t="s">
        <v>249</v>
      </c>
      <c r="B314" s="147"/>
      <c r="C314" s="147"/>
      <c r="D314" s="147"/>
      <c r="E314" s="147"/>
      <c r="F314" s="147"/>
      <c r="G314" s="147"/>
      <c r="H314" s="147"/>
      <c r="I314" s="147"/>
      <c r="J314" s="147"/>
      <c r="K314" s="147"/>
      <c r="L314" s="147"/>
      <c r="M314" s="147"/>
      <c r="N314" s="147"/>
      <c r="O314" s="147"/>
      <c r="P314" s="147"/>
      <c r="Q314" s="147"/>
      <c r="R314" s="147"/>
      <c r="S314" s="147"/>
      <c r="T314" s="147"/>
      <c r="U314" s="147"/>
      <c r="V314" s="147"/>
      <c r="W314" s="147"/>
      <c r="X314" s="148"/>
    </row>
    <row r="315" spans="1:24" ht="39.950000000000003" customHeight="1" x14ac:dyDescent="0.25">
      <c r="A315" s="146" t="s">
        <v>250</v>
      </c>
      <c r="B315" s="147"/>
      <c r="C315" s="147"/>
      <c r="D315" s="147"/>
      <c r="E315" s="147"/>
      <c r="F315" s="147"/>
      <c r="G315" s="147"/>
      <c r="H315" s="147"/>
      <c r="I315" s="147"/>
      <c r="J315" s="147"/>
      <c r="K315" s="147"/>
      <c r="L315" s="147"/>
      <c r="M315" s="147"/>
      <c r="N315" s="147"/>
      <c r="O315" s="147"/>
      <c r="P315" s="147"/>
      <c r="Q315" s="147"/>
      <c r="R315" s="147"/>
      <c r="S315" s="147"/>
      <c r="T315" s="147"/>
      <c r="U315" s="147"/>
      <c r="V315" s="147"/>
      <c r="W315" s="147"/>
      <c r="X315" s="148"/>
    </row>
    <row r="316" spans="1:24" ht="39.950000000000003" customHeight="1" x14ac:dyDescent="0.25">
      <c r="A316" s="59"/>
      <c r="B316" s="28" t="s">
        <v>4</v>
      </c>
      <c r="C316" s="87" t="s">
        <v>236</v>
      </c>
      <c r="D316" s="38" t="s">
        <v>76</v>
      </c>
      <c r="E316" s="39" t="s">
        <v>77</v>
      </c>
      <c r="F316" s="53" t="s">
        <v>78</v>
      </c>
      <c r="G316" s="4" t="s">
        <v>9</v>
      </c>
      <c r="H316" s="29" t="s">
        <v>10</v>
      </c>
      <c r="I316" s="5" t="s">
        <v>11</v>
      </c>
      <c r="J316" s="3" t="s">
        <v>12</v>
      </c>
      <c r="K316" s="3"/>
      <c r="L316" s="3"/>
      <c r="M316" s="5" t="s">
        <v>15</v>
      </c>
      <c r="N316" s="3" t="s">
        <v>16</v>
      </c>
      <c r="O316" s="3"/>
      <c r="P316" s="3"/>
      <c r="Q316" s="5" t="s">
        <v>19</v>
      </c>
      <c r="R316" s="3" t="s">
        <v>20</v>
      </c>
      <c r="S316" s="3"/>
      <c r="T316" s="3"/>
      <c r="U316" s="6" t="s">
        <v>80</v>
      </c>
      <c r="V316" s="7" t="s">
        <v>81</v>
      </c>
      <c r="W316" s="7" t="s">
        <v>82</v>
      </c>
      <c r="X316" s="7" t="s">
        <v>83</v>
      </c>
    </row>
    <row r="317" spans="1:24" ht="27" customHeight="1" x14ac:dyDescent="0.25">
      <c r="A317" s="59">
        <v>1</v>
      </c>
      <c r="B317" s="30" t="s">
        <v>251</v>
      </c>
      <c r="C317" s="59" t="s">
        <v>252</v>
      </c>
      <c r="D317" s="60">
        <v>30</v>
      </c>
      <c r="E317" s="7">
        <v>500</v>
      </c>
      <c r="F317" s="7">
        <v>500</v>
      </c>
      <c r="G317" s="98"/>
      <c r="H317" s="41">
        <v>0.24</v>
      </c>
      <c r="I317" s="42">
        <f>D317*G317</f>
        <v>0</v>
      </c>
      <c r="J317" s="39">
        <f>I317*H317</f>
        <v>0</v>
      </c>
      <c r="K317" s="39"/>
      <c r="L317" s="39"/>
      <c r="M317" s="42">
        <f>E317*G317</f>
        <v>0</v>
      </c>
      <c r="N317" s="39">
        <f>M317*H317</f>
        <v>0</v>
      </c>
      <c r="O317" s="39"/>
      <c r="P317" s="39"/>
      <c r="Q317" s="42">
        <f>G317*G317</f>
        <v>0</v>
      </c>
      <c r="R317" s="39">
        <f>H317*Q317</f>
        <v>0</v>
      </c>
      <c r="S317" s="39"/>
      <c r="T317" s="39"/>
      <c r="U317" s="39"/>
      <c r="V317" s="99"/>
      <c r="W317" s="32"/>
      <c r="X317" s="32"/>
    </row>
    <row r="318" spans="1:24" ht="25.5" customHeight="1" x14ac:dyDescent="0.25">
      <c r="A318" s="25"/>
      <c r="B318" s="25"/>
      <c r="C318" s="25"/>
      <c r="D318" s="94"/>
      <c r="E318" s="109" t="s">
        <v>70</v>
      </c>
      <c r="F318" s="109"/>
      <c r="G318" s="122"/>
      <c r="H318" s="123"/>
      <c r="I318" s="42">
        <f>D317*G317</f>
        <v>0</v>
      </c>
      <c r="J318" s="39"/>
      <c r="K318" s="39"/>
      <c r="L318" s="39"/>
      <c r="M318" s="42">
        <f>E317*G317</f>
        <v>0</v>
      </c>
      <c r="N318" s="39"/>
      <c r="O318" s="39"/>
      <c r="P318" s="39"/>
      <c r="Q318" s="42">
        <f>G318*G318</f>
        <v>0</v>
      </c>
      <c r="R318" s="100"/>
      <c r="S318" s="100"/>
      <c r="T318" s="100"/>
      <c r="U318" s="128">
        <f>SUM(I317+M317+Q317)</f>
        <v>0</v>
      </c>
      <c r="V318" s="111"/>
      <c r="W318" s="111"/>
      <c r="X318" s="112"/>
    </row>
    <row r="319" spans="1:24" ht="26.25" customHeight="1" x14ac:dyDescent="0.25">
      <c r="A319" s="25"/>
      <c r="B319" s="25"/>
      <c r="C319" s="25"/>
      <c r="D319" s="94"/>
      <c r="E319" s="109" t="s">
        <v>71</v>
      </c>
      <c r="F319" s="109"/>
      <c r="G319" s="124"/>
      <c r="H319" s="125"/>
      <c r="I319" s="42"/>
      <c r="J319" s="39">
        <v>0</v>
      </c>
      <c r="K319" s="39"/>
      <c r="L319" s="39"/>
      <c r="M319" s="42"/>
      <c r="N319" s="39">
        <f>M317*H317</f>
        <v>0</v>
      </c>
      <c r="O319" s="39"/>
      <c r="P319" s="39"/>
      <c r="Q319" s="42"/>
      <c r="R319" s="39">
        <f>G317*H317</f>
        <v>0</v>
      </c>
      <c r="S319" s="39"/>
      <c r="T319" s="39"/>
      <c r="U319" s="128">
        <f>SUM(J319+N319+R319)</f>
        <v>0</v>
      </c>
      <c r="V319" s="111"/>
      <c r="W319" s="111"/>
      <c r="X319" s="112"/>
    </row>
    <row r="320" spans="1:24" ht="25.5" customHeight="1" x14ac:dyDescent="0.25">
      <c r="A320" s="25"/>
      <c r="B320" s="31"/>
      <c r="C320" s="25"/>
      <c r="D320" s="94"/>
      <c r="E320" s="109" t="s">
        <v>73</v>
      </c>
      <c r="F320" s="109"/>
      <c r="G320" s="126"/>
      <c r="H320" s="127"/>
      <c r="I320" s="154">
        <f>SUM(I318+J319)</f>
        <v>0</v>
      </c>
      <c r="J320" s="133"/>
      <c r="K320" s="133"/>
      <c r="L320" s="134"/>
      <c r="M320" s="155">
        <f>SUM(M318+N319)</f>
        <v>0</v>
      </c>
      <c r="N320" s="111"/>
      <c r="O320" s="111"/>
      <c r="P320" s="112"/>
      <c r="Q320" s="155">
        <f>SUM(Q318+R319)</f>
        <v>0</v>
      </c>
      <c r="R320" s="156"/>
      <c r="S320" s="156"/>
      <c r="T320" s="157"/>
      <c r="U320" s="158">
        <f>SUM(U318+U319)</f>
        <v>0</v>
      </c>
      <c r="V320" s="159"/>
      <c r="W320" s="159"/>
      <c r="X320" s="160"/>
    </row>
    <row r="321" spans="1:24" ht="39.950000000000003" customHeight="1" x14ac:dyDescent="0.25">
      <c r="A321" s="25"/>
      <c r="B321" s="31"/>
      <c r="C321" s="25"/>
      <c r="D321" s="94"/>
      <c r="E321" s="34"/>
      <c r="F321" s="34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</row>
    <row r="322" spans="1:24" ht="27.75" customHeight="1" x14ac:dyDescent="0.25">
      <c r="A322" s="146" t="s">
        <v>253</v>
      </c>
      <c r="B322" s="147"/>
      <c r="C322" s="147"/>
      <c r="D322" s="147"/>
      <c r="E322" s="147"/>
      <c r="F322" s="147"/>
      <c r="G322" s="147"/>
      <c r="H322" s="147"/>
      <c r="I322" s="147"/>
      <c r="J322" s="147"/>
      <c r="K322" s="147"/>
      <c r="L322" s="147"/>
      <c r="M322" s="147"/>
      <c r="N322" s="147"/>
      <c r="O322" s="147"/>
      <c r="P322" s="147"/>
      <c r="Q322" s="147"/>
      <c r="R322" s="147"/>
      <c r="S322" s="147"/>
      <c r="T322" s="147"/>
      <c r="U322" s="147"/>
      <c r="V322" s="147"/>
      <c r="W322" s="147"/>
      <c r="X322" s="148"/>
    </row>
    <row r="323" spans="1:24" ht="24.75" customHeight="1" x14ac:dyDescent="0.25">
      <c r="A323" s="146" t="s">
        <v>254</v>
      </c>
      <c r="B323" s="147"/>
      <c r="C323" s="147"/>
      <c r="D323" s="147"/>
      <c r="E323" s="147"/>
      <c r="F323" s="147"/>
      <c r="G323" s="147"/>
      <c r="H323" s="147"/>
      <c r="I323" s="147"/>
      <c r="J323" s="147"/>
      <c r="K323" s="147"/>
      <c r="L323" s="147"/>
      <c r="M323" s="147"/>
      <c r="N323" s="147"/>
      <c r="O323" s="147"/>
      <c r="P323" s="147"/>
      <c r="Q323" s="147"/>
      <c r="R323" s="147"/>
      <c r="S323" s="147"/>
      <c r="T323" s="147"/>
      <c r="U323" s="147"/>
      <c r="V323" s="147"/>
      <c r="W323" s="147"/>
      <c r="X323" s="148"/>
    </row>
    <row r="324" spans="1:24" ht="30.75" customHeight="1" x14ac:dyDescent="0.25">
      <c r="A324" s="59"/>
      <c r="B324" s="27" t="s">
        <v>4</v>
      </c>
      <c r="C324" s="87" t="s">
        <v>236</v>
      </c>
      <c r="D324" s="38" t="s">
        <v>76</v>
      </c>
      <c r="E324" s="39" t="s">
        <v>77</v>
      </c>
      <c r="F324" s="53" t="s">
        <v>78</v>
      </c>
      <c r="G324" s="4" t="s">
        <v>9</v>
      </c>
      <c r="H324" s="29" t="s">
        <v>10</v>
      </c>
      <c r="I324" s="5" t="s">
        <v>11</v>
      </c>
      <c r="J324" s="3" t="s">
        <v>255</v>
      </c>
      <c r="K324" s="3"/>
      <c r="L324" s="3"/>
      <c r="M324" s="5" t="s">
        <v>15</v>
      </c>
      <c r="N324" s="3" t="s">
        <v>256</v>
      </c>
      <c r="O324" s="3"/>
      <c r="P324" s="3"/>
      <c r="Q324" s="5" t="s">
        <v>19</v>
      </c>
      <c r="R324" s="3" t="s">
        <v>257</v>
      </c>
      <c r="S324" s="3"/>
      <c r="T324" s="3"/>
      <c r="U324" s="6" t="s">
        <v>80</v>
      </c>
      <c r="V324" s="7" t="s">
        <v>81</v>
      </c>
      <c r="W324" s="7" t="s">
        <v>82</v>
      </c>
      <c r="X324" s="7" t="s">
        <v>83</v>
      </c>
    </row>
    <row r="325" spans="1:24" ht="24.75" customHeight="1" x14ac:dyDescent="0.25">
      <c r="A325" s="59">
        <v>1</v>
      </c>
      <c r="B325" s="20" t="s">
        <v>258</v>
      </c>
      <c r="C325" s="59" t="s">
        <v>259</v>
      </c>
      <c r="D325" s="60">
        <v>15</v>
      </c>
      <c r="E325" s="7">
        <v>300</v>
      </c>
      <c r="F325" s="7">
        <v>300</v>
      </c>
      <c r="G325" s="98"/>
      <c r="H325" s="41">
        <v>0.24</v>
      </c>
      <c r="I325" s="89">
        <f>D325*G325</f>
        <v>0</v>
      </c>
      <c r="J325" s="88">
        <f>I325*H325</f>
        <v>0</v>
      </c>
      <c r="K325" s="88"/>
      <c r="L325" s="88"/>
      <c r="M325" s="89">
        <f>E325*G325</f>
        <v>0</v>
      </c>
      <c r="N325" s="88">
        <f>M325*H325</f>
        <v>0</v>
      </c>
      <c r="O325" s="88"/>
      <c r="P325" s="88"/>
      <c r="Q325" s="89">
        <f>F325*G325</f>
        <v>0</v>
      </c>
      <c r="R325" s="88">
        <f>Q325*H325</f>
        <v>0</v>
      </c>
      <c r="S325" s="88"/>
      <c r="T325" s="88"/>
      <c r="U325" s="88"/>
      <c r="V325" s="88"/>
      <c r="W325" s="88"/>
      <c r="X325" s="88"/>
    </row>
    <row r="326" spans="1:24" ht="30.75" customHeight="1" x14ac:dyDescent="0.25">
      <c r="A326" s="25"/>
      <c r="B326" s="31"/>
      <c r="C326" s="25"/>
      <c r="D326" s="94"/>
      <c r="E326" s="109" t="s">
        <v>70</v>
      </c>
      <c r="F326" s="176"/>
      <c r="G326" s="122"/>
      <c r="H326" s="123"/>
      <c r="I326" s="89">
        <f>D326*G326</f>
        <v>0</v>
      </c>
      <c r="J326" s="88"/>
      <c r="K326" s="88"/>
      <c r="L326" s="88"/>
      <c r="M326" s="89">
        <f>G325*E325</f>
        <v>0</v>
      </c>
      <c r="N326" s="88"/>
      <c r="O326" s="88"/>
      <c r="P326" s="88"/>
      <c r="Q326" s="89">
        <f>F326*G326</f>
        <v>0</v>
      </c>
      <c r="R326" s="88"/>
      <c r="S326" s="88"/>
      <c r="T326" s="88"/>
      <c r="U326" s="177">
        <f>SUM(I326+M326+Q326)</f>
        <v>0</v>
      </c>
      <c r="V326" s="133"/>
      <c r="W326" s="133"/>
      <c r="X326" s="134"/>
    </row>
    <row r="327" spans="1:24" ht="22.5" customHeight="1" x14ac:dyDescent="0.25">
      <c r="A327" s="25"/>
      <c r="B327" s="31"/>
      <c r="C327" s="25"/>
      <c r="D327" s="94"/>
      <c r="E327" s="109" t="s">
        <v>71</v>
      </c>
      <c r="F327" s="176"/>
      <c r="G327" s="124"/>
      <c r="H327" s="125"/>
      <c r="I327" s="101"/>
      <c r="J327" s="102">
        <f>H325*I326</f>
        <v>0</v>
      </c>
      <c r="K327" s="102"/>
      <c r="L327" s="102"/>
      <c r="M327" s="101"/>
      <c r="N327" s="102">
        <f>M325*H325</f>
        <v>0</v>
      </c>
      <c r="O327" s="102"/>
      <c r="P327" s="102"/>
      <c r="Q327" s="101"/>
      <c r="R327" s="88">
        <f t="shared" ref="R326:R327" si="59">Q327*H327</f>
        <v>0</v>
      </c>
      <c r="S327" s="102"/>
      <c r="T327" s="102"/>
      <c r="U327" s="177">
        <f>SUM(J327+N327+R327)</f>
        <v>0</v>
      </c>
      <c r="V327" s="133"/>
      <c r="W327" s="133"/>
      <c r="X327" s="134"/>
    </row>
    <row r="328" spans="1:24" ht="27" customHeight="1" x14ac:dyDescent="0.25">
      <c r="A328" s="25"/>
      <c r="B328" s="31"/>
      <c r="C328" s="25"/>
      <c r="D328" s="94"/>
      <c r="E328" s="109" t="s">
        <v>73</v>
      </c>
      <c r="F328" s="176"/>
      <c r="G328" s="126"/>
      <c r="H328" s="127"/>
      <c r="I328" s="154">
        <f>SUM(I326+J327)</f>
        <v>0</v>
      </c>
      <c r="J328" s="178"/>
      <c r="K328" s="178"/>
      <c r="L328" s="179"/>
      <c r="M328" s="154">
        <f>SUM(M326+N327)</f>
        <v>0</v>
      </c>
      <c r="N328" s="133"/>
      <c r="O328" s="133"/>
      <c r="P328" s="134"/>
      <c r="Q328" s="154">
        <f>SUM(Q326+R327)</f>
        <v>0</v>
      </c>
      <c r="R328" s="133"/>
      <c r="S328" s="133"/>
      <c r="T328" s="134"/>
      <c r="U328" s="158">
        <f>SUM(I328+M328+Q328)</f>
        <v>0</v>
      </c>
      <c r="V328" s="165"/>
      <c r="W328" s="165"/>
      <c r="X328" s="166"/>
    </row>
    <row r="329" spans="1:24" ht="39.950000000000003" customHeight="1" x14ac:dyDescent="0.25">
      <c r="A329" s="25"/>
      <c r="B329" s="31"/>
      <c r="C329" s="25"/>
      <c r="D329" s="94"/>
      <c r="E329" s="167"/>
      <c r="F329" s="168"/>
      <c r="G329" s="168"/>
      <c r="H329" s="168"/>
      <c r="I329" s="168"/>
      <c r="J329" s="25"/>
      <c r="K329" s="25"/>
      <c r="L329" s="25"/>
      <c r="M329" s="25"/>
      <c r="N329" s="25"/>
      <c r="O329" s="25"/>
      <c r="P329" s="25"/>
      <c r="Q329" s="103"/>
      <c r="R329" s="25"/>
      <c r="S329" s="25"/>
      <c r="T329" s="25"/>
      <c r="U329" s="25"/>
      <c r="V329" s="25"/>
      <c r="W329" s="25"/>
      <c r="X329" s="25"/>
    </row>
    <row r="330" spans="1:24" ht="39.950000000000003" customHeight="1" x14ac:dyDescent="0.25">
      <c r="A330" s="25"/>
      <c r="B330" s="31"/>
      <c r="C330" s="25"/>
      <c r="D330" s="94"/>
      <c r="E330" s="25"/>
      <c r="F330" s="25"/>
      <c r="G330" s="169"/>
      <c r="H330" s="170"/>
      <c r="I330" s="33"/>
      <c r="J330" s="33"/>
      <c r="K330" s="33"/>
      <c r="L330" s="33"/>
      <c r="M330" s="33"/>
      <c r="N330" s="33"/>
      <c r="O330" s="33"/>
      <c r="P330" s="171" t="s">
        <v>260</v>
      </c>
      <c r="Q330" s="172"/>
      <c r="R330" s="172"/>
      <c r="S330" s="172"/>
      <c r="T330" s="172"/>
      <c r="U330" s="172"/>
      <c r="V330" s="172"/>
      <c r="W330" s="172"/>
      <c r="X330" s="173"/>
    </row>
    <row r="331" spans="1:24" ht="39.950000000000003" customHeight="1" x14ac:dyDescent="0.25">
      <c r="A331" s="25"/>
      <c r="B331" s="31"/>
      <c r="C331" s="174"/>
      <c r="D331" s="174"/>
      <c r="E331" s="174"/>
      <c r="F331" s="25"/>
      <c r="G331" s="25"/>
      <c r="H331" s="104"/>
      <c r="I331" s="105"/>
      <c r="J331" s="106"/>
      <c r="K331" s="106"/>
      <c r="L331" s="106"/>
      <c r="M331" s="106"/>
      <c r="N331" s="106"/>
      <c r="O331" s="106"/>
      <c r="P331" s="175" t="s">
        <v>261</v>
      </c>
      <c r="Q331" s="172"/>
      <c r="R331" s="173"/>
      <c r="S331" s="175">
        <f>SUM(U44+U94+U178+U225+U266+U275+U284+U309+U318+U326)</f>
        <v>0</v>
      </c>
      <c r="T331" s="172"/>
      <c r="U331" s="172"/>
      <c r="V331" s="172"/>
      <c r="W331" s="172"/>
      <c r="X331" s="173"/>
    </row>
    <row r="332" spans="1:24" ht="39.950000000000003" customHeight="1" x14ac:dyDescent="0.25">
      <c r="A332" s="25"/>
      <c r="B332" s="31"/>
      <c r="C332" s="174"/>
      <c r="D332" s="174"/>
      <c r="E332" s="174"/>
      <c r="F332" s="25"/>
      <c r="G332" s="25"/>
      <c r="H332" s="104"/>
      <c r="I332" s="107"/>
      <c r="J332" s="52"/>
      <c r="K332" s="52"/>
      <c r="L332" s="52"/>
      <c r="M332" s="52"/>
      <c r="N332" s="52"/>
      <c r="O332" s="52"/>
      <c r="P332" s="180" t="s">
        <v>262</v>
      </c>
      <c r="Q332" s="172"/>
      <c r="R332" s="173"/>
      <c r="S332" s="180"/>
      <c r="T332" s="172"/>
      <c r="U332" s="172"/>
      <c r="V332" s="172"/>
      <c r="W332" s="172"/>
      <c r="X332" s="173"/>
    </row>
    <row r="333" spans="1:24" ht="39.950000000000003" customHeight="1" x14ac:dyDescent="0.25">
      <c r="A333" s="25"/>
      <c r="B333" s="31"/>
      <c r="C333" s="174"/>
      <c r="D333" s="174"/>
      <c r="E333" s="174"/>
      <c r="F333" s="25"/>
      <c r="G333" s="25"/>
      <c r="H333" s="104"/>
      <c r="I333" s="107"/>
      <c r="J333" s="52" t="s">
        <v>263</v>
      </c>
      <c r="K333" s="52"/>
      <c r="L333" s="52"/>
      <c r="M333" s="52"/>
      <c r="N333" s="52"/>
      <c r="O333" s="52"/>
      <c r="P333" s="180" t="s">
        <v>264</v>
      </c>
      <c r="Q333" s="172"/>
      <c r="R333" s="173"/>
      <c r="S333" s="180"/>
      <c r="T333" s="172"/>
      <c r="U333" s="172"/>
      <c r="V333" s="172"/>
      <c r="W333" s="172"/>
      <c r="X333" s="173"/>
    </row>
    <row r="334" spans="1:24" ht="39.950000000000003" customHeight="1" x14ac:dyDescent="0.25">
      <c r="A334" s="25"/>
      <c r="B334" s="31"/>
      <c r="C334" s="174"/>
      <c r="D334" s="174"/>
      <c r="E334" s="174"/>
      <c r="F334" s="25"/>
      <c r="G334" s="25"/>
      <c r="H334" s="104"/>
      <c r="I334" s="107"/>
      <c r="J334" s="52"/>
      <c r="K334" s="52"/>
      <c r="L334" s="52"/>
      <c r="M334" s="52"/>
      <c r="N334" s="52"/>
      <c r="O334" s="52"/>
      <c r="P334" s="180" t="s">
        <v>72</v>
      </c>
      <c r="Q334" s="172"/>
      <c r="R334" s="173"/>
      <c r="S334" s="180"/>
      <c r="T334" s="172"/>
      <c r="U334" s="172"/>
      <c r="V334" s="172"/>
      <c r="W334" s="172"/>
      <c r="X334" s="173"/>
    </row>
    <row r="335" spans="1:24" ht="39.950000000000003" customHeight="1" x14ac:dyDescent="0.25">
      <c r="A335" s="25"/>
      <c r="B335" s="31"/>
      <c r="C335" s="174"/>
      <c r="D335" s="174"/>
      <c r="E335" s="174"/>
      <c r="F335" s="25"/>
      <c r="G335" s="25"/>
      <c r="H335" s="104"/>
      <c r="I335" s="107"/>
      <c r="J335" s="52"/>
      <c r="K335" s="52"/>
      <c r="L335" s="52"/>
      <c r="M335" s="52"/>
      <c r="N335" s="52"/>
      <c r="O335" s="52"/>
      <c r="P335" s="181" t="s">
        <v>265</v>
      </c>
      <c r="Q335" s="182"/>
      <c r="R335" s="183"/>
      <c r="S335" s="181">
        <f>SUM(S331:S334)</f>
        <v>0</v>
      </c>
      <c r="T335" s="182"/>
      <c r="U335" s="182"/>
      <c r="V335" s="182"/>
      <c r="W335" s="182"/>
      <c r="X335" s="183"/>
    </row>
    <row r="336" spans="1:24" ht="39.950000000000003" customHeight="1" x14ac:dyDescent="0.25">
      <c r="A336" s="25"/>
      <c r="B336" s="31"/>
      <c r="C336" s="25"/>
      <c r="D336" s="94"/>
      <c r="E336" s="25"/>
      <c r="F336" s="25"/>
      <c r="G336" s="25"/>
      <c r="H336" s="104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83"/>
      <c r="V336" s="106"/>
      <c r="W336" s="106"/>
      <c r="X336" s="106"/>
    </row>
    <row r="337" spans="1:24" ht="39.950000000000003" customHeight="1" x14ac:dyDescent="0.25">
      <c r="A337" s="25"/>
      <c r="B337" s="31"/>
      <c r="C337" s="25"/>
      <c r="D337" s="94"/>
      <c r="E337" s="25"/>
      <c r="F337" s="25"/>
      <c r="G337" s="25"/>
      <c r="H337" s="104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</row>
  </sheetData>
  <mergeCells count="159">
    <mergeCell ref="C334:E334"/>
    <mergeCell ref="P334:R334"/>
    <mergeCell ref="S334:X334"/>
    <mergeCell ref="C335:E335"/>
    <mergeCell ref="P335:R335"/>
    <mergeCell ref="S335:X335"/>
    <mergeCell ref="C332:E332"/>
    <mergeCell ref="P332:R332"/>
    <mergeCell ref="S332:X332"/>
    <mergeCell ref="C333:E333"/>
    <mergeCell ref="P333:R333"/>
    <mergeCell ref="S333:X333"/>
    <mergeCell ref="U328:X328"/>
    <mergeCell ref="E329:I329"/>
    <mergeCell ref="G330:H330"/>
    <mergeCell ref="P330:X330"/>
    <mergeCell ref="C331:E331"/>
    <mergeCell ref="P331:R331"/>
    <mergeCell ref="S331:X331"/>
    <mergeCell ref="A323:X323"/>
    <mergeCell ref="E326:F326"/>
    <mergeCell ref="G326:H328"/>
    <mergeCell ref="U326:X326"/>
    <mergeCell ref="E327:F327"/>
    <mergeCell ref="U327:X327"/>
    <mergeCell ref="E328:F328"/>
    <mergeCell ref="I328:L328"/>
    <mergeCell ref="M328:P328"/>
    <mergeCell ref="Q328:T328"/>
    <mergeCell ref="E320:F320"/>
    <mergeCell ref="I320:L320"/>
    <mergeCell ref="M320:P320"/>
    <mergeCell ref="Q320:T320"/>
    <mergeCell ref="U320:X320"/>
    <mergeCell ref="A322:X322"/>
    <mergeCell ref="M312:P312"/>
    <mergeCell ref="Q312:T312"/>
    <mergeCell ref="U312:X312"/>
    <mergeCell ref="A314:X314"/>
    <mergeCell ref="A315:X315"/>
    <mergeCell ref="E318:F318"/>
    <mergeCell ref="G318:H320"/>
    <mergeCell ref="U318:X318"/>
    <mergeCell ref="E319:F319"/>
    <mergeCell ref="U319:X319"/>
    <mergeCell ref="A289:X289"/>
    <mergeCell ref="E309:F309"/>
    <mergeCell ref="G309:H312"/>
    <mergeCell ref="U309:X309"/>
    <mergeCell ref="E310:F310"/>
    <mergeCell ref="U310:X310"/>
    <mergeCell ref="E311:F311"/>
    <mergeCell ref="U311:X311"/>
    <mergeCell ref="E312:F312"/>
    <mergeCell ref="I312:L312"/>
    <mergeCell ref="E286:F286"/>
    <mergeCell ref="I286:L286"/>
    <mergeCell ref="M286:P286"/>
    <mergeCell ref="Q286:T286"/>
    <mergeCell ref="U286:X286"/>
    <mergeCell ref="A288:X288"/>
    <mergeCell ref="A280:X280"/>
    <mergeCell ref="E284:F284"/>
    <mergeCell ref="G284:H286"/>
    <mergeCell ref="I284:L284"/>
    <mergeCell ref="Q284:T284"/>
    <mergeCell ref="U284:X284"/>
    <mergeCell ref="E285:F285"/>
    <mergeCell ref="I285:L285"/>
    <mergeCell ref="Q285:T285"/>
    <mergeCell ref="U285:X285"/>
    <mergeCell ref="E277:F277"/>
    <mergeCell ref="I277:L277"/>
    <mergeCell ref="M277:P277"/>
    <mergeCell ref="Q277:T277"/>
    <mergeCell ref="U277:X277"/>
    <mergeCell ref="A279:X279"/>
    <mergeCell ref="Q269:T269"/>
    <mergeCell ref="U269:X269"/>
    <mergeCell ref="A271:X271"/>
    <mergeCell ref="A272:X272"/>
    <mergeCell ref="E275:F275"/>
    <mergeCell ref="G275:H277"/>
    <mergeCell ref="U275:X275"/>
    <mergeCell ref="E276:F276"/>
    <mergeCell ref="I276:L276"/>
    <mergeCell ref="U276:X276"/>
    <mergeCell ref="M276:P276"/>
    <mergeCell ref="Q276:T276"/>
    <mergeCell ref="E266:F266"/>
    <mergeCell ref="G266:H269"/>
    <mergeCell ref="U266:X266"/>
    <mergeCell ref="E267:F267"/>
    <mergeCell ref="U267:X267"/>
    <mergeCell ref="E268:F268"/>
    <mergeCell ref="U268:X268"/>
    <mergeCell ref="E269:F269"/>
    <mergeCell ref="I269:L269"/>
    <mergeCell ref="M269:P269"/>
    <mergeCell ref="I228:L228"/>
    <mergeCell ref="M228:P228"/>
    <mergeCell ref="Q228:T228"/>
    <mergeCell ref="U228:X228"/>
    <mergeCell ref="A230:X230"/>
    <mergeCell ref="A231:X231"/>
    <mergeCell ref="A184:X184"/>
    <mergeCell ref="A185:X185"/>
    <mergeCell ref="E225:F225"/>
    <mergeCell ref="G225:H228"/>
    <mergeCell ref="U225:X225"/>
    <mergeCell ref="E226:F226"/>
    <mergeCell ref="U226:X226"/>
    <mergeCell ref="E227:F227"/>
    <mergeCell ref="U227:X227"/>
    <mergeCell ref="E228:F228"/>
    <mergeCell ref="E181:F181"/>
    <mergeCell ref="U181:X181"/>
    <mergeCell ref="E182:F182"/>
    <mergeCell ref="I182:L182"/>
    <mergeCell ref="M182:P182"/>
    <mergeCell ref="Q182:T182"/>
    <mergeCell ref="U182:X182"/>
    <mergeCell ref="U97:X97"/>
    <mergeCell ref="A99:X99"/>
    <mergeCell ref="A100:X100"/>
    <mergeCell ref="E178:F178"/>
    <mergeCell ref="G178:H182"/>
    <mergeCell ref="U178:X178"/>
    <mergeCell ref="E179:F179"/>
    <mergeCell ref="U179:X179"/>
    <mergeCell ref="E180:F180"/>
    <mergeCell ref="U180:X180"/>
    <mergeCell ref="I97:L97"/>
    <mergeCell ref="E94:F94"/>
    <mergeCell ref="G94:H97"/>
    <mergeCell ref="U94:X94"/>
    <mergeCell ref="E95:F95"/>
    <mergeCell ref="U95:X95"/>
    <mergeCell ref="E96:F96"/>
    <mergeCell ref="U96:X96"/>
    <mergeCell ref="E97:F97"/>
    <mergeCell ref="M97:P97"/>
    <mergeCell ref="Q97:T97"/>
    <mergeCell ref="E47:F47"/>
    <mergeCell ref="M47:P47"/>
    <mergeCell ref="Q47:T47"/>
    <mergeCell ref="U47:X47"/>
    <mergeCell ref="A49:X49"/>
    <mergeCell ref="A50:X50"/>
    <mergeCell ref="A1:X1"/>
    <mergeCell ref="A2:X2"/>
    <mergeCell ref="A3:X3"/>
    <mergeCell ref="E44:F44"/>
    <mergeCell ref="G44:H47"/>
    <mergeCell ref="U44:X44"/>
    <mergeCell ref="E45:F45"/>
    <mergeCell ref="U45:X45"/>
    <mergeCell ref="E46:F46"/>
    <mergeCell ref="U46:X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Dimos Dafnis-Ymittou</dc:creator>
  <cp:lastModifiedBy>Dimos Dafnis-Ymittou</cp:lastModifiedBy>
  <dcterms:created xsi:type="dcterms:W3CDTF">2024-11-07T09:19:02Z</dcterms:created>
  <dcterms:modified xsi:type="dcterms:W3CDTF">2024-11-12T07:16:19Z</dcterms:modified>
</cp:coreProperties>
</file>